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516"/>
  <workbookPr autoCompressPictures="0"/>
  <bookViews>
    <workbookView xWindow="240" yWindow="40" windowWidth="24940" windowHeight="18460"/>
  </bookViews>
  <sheets>
    <sheet name="Información general" sheetId="3" r:id="rId1"/>
    <sheet name="DCP" sheetId="2" r:id="rId2"/>
    <sheet name="Conteo Transito" sheetId="1"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N62" i="3" l="1"/>
  <c r="M62" i="3"/>
  <c r="L62" i="3"/>
  <c r="J62" i="3"/>
  <c r="K62" i="3"/>
  <c r="O62" i="3"/>
  <c r="L63" i="3"/>
  <c r="O61" i="3"/>
  <c r="O60" i="3"/>
  <c r="O59" i="3"/>
  <c r="O58" i="3"/>
  <c r="O57" i="3"/>
  <c r="O56" i="3"/>
  <c r="O55" i="3"/>
  <c r="O54" i="3"/>
  <c r="O53" i="3"/>
  <c r="O52" i="3"/>
  <c r="O51" i="3"/>
  <c r="O50" i="3"/>
  <c r="O49" i="3"/>
  <c r="O48" i="3"/>
  <c r="O47" i="3"/>
  <c r="O46" i="3"/>
  <c r="O45" i="3"/>
  <c r="O44" i="3"/>
  <c r="O43" i="3"/>
  <c r="O42" i="3"/>
  <c r="O41" i="3"/>
  <c r="O40" i="3"/>
  <c r="D26" i="1"/>
  <c r="E26" i="1"/>
  <c r="F26" i="1"/>
  <c r="G26" i="1"/>
  <c r="H26" i="1"/>
  <c r="I26" i="1"/>
  <c r="I25" i="1"/>
  <c r="I24" i="1"/>
  <c r="I23" i="1"/>
  <c r="I22" i="1"/>
  <c r="I21" i="1"/>
  <c r="I20" i="1"/>
  <c r="I19" i="1"/>
  <c r="I18" i="1"/>
  <c r="I17" i="1"/>
  <c r="I16" i="1"/>
  <c r="I15" i="1"/>
  <c r="I14" i="1"/>
  <c r="I13" i="1"/>
  <c r="I12" i="1"/>
  <c r="I11" i="1"/>
  <c r="I10" i="1"/>
  <c r="I9" i="1"/>
  <c r="I8" i="1"/>
  <c r="I7" i="1"/>
  <c r="I6" i="1"/>
  <c r="I5" i="1"/>
  <c r="I4" i="1"/>
  <c r="J6" i="3"/>
  <c r="J7" i="3"/>
  <c r="J8" i="3"/>
  <c r="J9" i="3"/>
  <c r="J10" i="3"/>
  <c r="J11" i="3"/>
  <c r="J12" i="3"/>
  <c r="J13" i="3"/>
  <c r="J14" i="3"/>
  <c r="J15" i="3"/>
  <c r="J16" i="3"/>
  <c r="J17" i="3"/>
  <c r="J18" i="3"/>
  <c r="J19" i="3"/>
  <c r="J20" i="3"/>
  <c r="J21" i="3"/>
  <c r="J22" i="3"/>
  <c r="J23" i="3"/>
  <c r="J24" i="3"/>
  <c r="J25" i="3"/>
  <c r="J26" i="3"/>
  <c r="J27" i="3"/>
  <c r="J28" i="3"/>
  <c r="J29" i="3"/>
  <c r="J30" i="3"/>
  <c r="J31" i="3"/>
  <c r="D5" i="2"/>
  <c r="D6" i="2"/>
  <c r="D7" i="2"/>
  <c r="D8" i="2"/>
  <c r="D9" i="2"/>
  <c r="D10" i="2"/>
  <c r="D11" i="2"/>
  <c r="D12" i="2"/>
  <c r="D13" i="2"/>
  <c r="D14" i="2"/>
  <c r="D15" i="2"/>
  <c r="D16" i="2"/>
  <c r="D17" i="2"/>
  <c r="D18" i="2"/>
  <c r="D19" i="2"/>
  <c r="D20" i="2"/>
  <c r="D21" i="2"/>
  <c r="D22" i="2"/>
  <c r="D23" i="2"/>
  <c r="D24" i="2"/>
  <c r="D25" i="2"/>
  <c r="D26" i="2"/>
  <c r="D27" i="2"/>
  <c r="D28" i="2"/>
  <c r="D29" i="2"/>
  <c r="D30" i="2"/>
  <c r="N63" i="3"/>
  <c r="M63" i="3"/>
  <c r="K63" i="3"/>
  <c r="J63" i="3"/>
  <c r="F27" i="1"/>
  <c r="E27" i="1"/>
  <c r="D27" i="1"/>
  <c r="H27" i="1"/>
  <c r="G27" i="1"/>
</calcChain>
</file>

<file path=xl/sharedStrings.xml><?xml version="1.0" encoding="utf-8"?>
<sst xmlns="http://schemas.openxmlformats.org/spreadsheetml/2006/main" count="100" uniqueCount="56">
  <si>
    <t>Nombre de escuela:</t>
  </si>
  <si>
    <t>N° Golpes</t>
  </si>
  <si>
    <t>Lectura</t>
  </si>
  <si>
    <t>Acumulado</t>
  </si>
  <si>
    <t>DATOS DE CAMPO</t>
  </si>
  <si>
    <t>SAN ISIDRO</t>
  </si>
  <si>
    <t>San Isidro</t>
  </si>
  <si>
    <t>Ubicación:</t>
  </si>
  <si>
    <t>N 9°39´08,6´´</t>
  </si>
  <si>
    <t xml:space="preserve">W 85°08´01,0´´ </t>
  </si>
  <si>
    <t>Descripción de sitio:</t>
  </si>
  <si>
    <t>Fotografías:</t>
  </si>
  <si>
    <t>Localización:</t>
  </si>
  <si>
    <t>Cóbano, Puntarenas</t>
  </si>
  <si>
    <t>Se encontró una capa de 43 cm de material rocoso mezclado con suelo cohesivo (posiblemente una arcilla de alta plasticidad). Por debajo de este nivel se ubica un material posiblemente constituido por arcillas de alta plasticidad de color café rojizo. El tránsito de la zona es moderado con presencia de vehiculos livianos predominantemente.</t>
  </si>
  <si>
    <t xml:space="preserve">Los resultados muestran que existe una clara diferencia entre la capacidad de soporte de la primera capa de material granular mezclado con suelo y la capa inferior de suelo cohesivo. El valor de CBR de la capa granular es superior a 6% con picos de hasta 20%. El suelo presenta valores mínimos de 3% y en promedio de un 5%, lo cual es esperable de un suelo de este tipo. La capacidad de soporte en psf (libras por pie cuadrado) varia entre 2500-3000psf en la capa granular y entre 1200-1800psf. </t>
  </si>
  <si>
    <t>Longitud a intervenir</t>
  </si>
  <si>
    <t>188,5 metros</t>
  </si>
  <si>
    <t>CONTEO DE TRÁNSITO</t>
  </si>
  <si>
    <t>ENSAYO DCP</t>
  </si>
  <si>
    <t>Start Time</t>
  </si>
  <si>
    <t>Clase 1</t>
  </si>
  <si>
    <t>Clase 2</t>
  </si>
  <si>
    <t>Clase 3</t>
  </si>
  <si>
    <t>Clase 4</t>
  </si>
  <si>
    <t>Clase 5</t>
  </si>
  <si>
    <t>Total</t>
  </si>
  <si>
    <t>Bicicletas-Motos</t>
  </si>
  <si>
    <t>Livianos-PickUp</t>
  </si>
  <si>
    <t>Camion C2+</t>
  </si>
  <si>
    <t>Camion C2,C3,C4,BUS</t>
  </si>
  <si>
    <t>Camion T3-S2 y Mayores</t>
  </si>
  <si>
    <t>18:00</t>
  </si>
  <si>
    <t>19:00</t>
  </si>
  <si>
    <t>20:00</t>
  </si>
  <si>
    <t>21:00</t>
  </si>
  <si>
    <t>22:00</t>
  </si>
  <si>
    <t>23:00</t>
  </si>
  <si>
    <t>02/10/15</t>
  </si>
  <si>
    <t>01:00</t>
  </si>
  <si>
    <t>02:00</t>
  </si>
  <si>
    <t>03:00</t>
  </si>
  <si>
    <t>04:00</t>
  </si>
  <si>
    <t>05:00</t>
  </si>
  <si>
    <t>06:00</t>
  </si>
  <si>
    <t>07:00</t>
  </si>
  <si>
    <t>08:00</t>
  </si>
  <si>
    <t>09:00</t>
  </si>
  <si>
    <t>10:00</t>
  </si>
  <si>
    <t>11:00</t>
  </si>
  <si>
    <t>12 p.m.</t>
  </si>
  <si>
    <t>13:00</t>
  </si>
  <si>
    <t>14:00</t>
  </si>
  <si>
    <t>15:00</t>
  </si>
  <si>
    <t>Porcentaje</t>
  </si>
  <si>
    <t>TPD/TPDA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</si>
</sst>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0.0%"/>
  </numFmts>
  <fonts count="8" x14ac:knownFonts="1">
    <font>
      <sz val="11"/>
      <color theme="1"/>
      <name val="Calibri"/>
      <family val="2"/>
      <scheme val="minor"/>
    </font>
    <font>
      <b/>
      <sz val="11"/>
      <color theme="3"/>
      <name val="Calibri"/>
      <family val="2"/>
      <scheme val="minor"/>
    </font>
    <font>
      <b/>
      <sz val="11"/>
      <color theme="1"/>
      <name val="Calibri"/>
      <family val="2"/>
      <scheme val="minor"/>
    </font>
    <font>
      <sz val="11"/>
      <color theme="1"/>
      <name val="Calibri"/>
      <family val="2"/>
      <scheme val="minor"/>
    </font>
    <font>
      <b/>
      <sz val="16"/>
      <color theme="1"/>
      <name val="Calibri"/>
      <family val="2"/>
      <scheme val="minor"/>
    </font>
    <font>
      <sz val="8"/>
      <name val="MS Sans Serif"/>
      <family val="2"/>
    </font>
    <font>
      <b/>
      <sz val="10"/>
      <name val="Arial"/>
      <family val="2"/>
    </font>
    <font>
      <b/>
      <sz val="11"/>
      <color theme="1"/>
      <name val="Arial"/>
      <family val="2"/>
    </font>
  </fonts>
  <fills count="3">
    <fill>
      <patternFill patternType="none"/>
    </fill>
    <fill>
      <patternFill patternType="gray125"/>
    </fill>
    <fill>
      <patternFill patternType="solid">
        <fgColor theme="2" tint="-0.249977111117893"/>
        <bgColor indexed="64"/>
      </patternFill>
    </fill>
  </fills>
  <borders count="42">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theme="0"/>
      </left>
      <right/>
      <top style="thin">
        <color theme="0"/>
      </top>
      <bottom/>
      <diagonal/>
    </border>
    <border>
      <left/>
      <right/>
      <top style="thin">
        <color theme="0"/>
      </top>
      <bottom/>
      <diagonal/>
    </border>
    <border>
      <left/>
      <right style="medium">
        <color auto="1"/>
      </right>
      <top style="thin">
        <color theme="0"/>
      </top>
      <bottom/>
      <diagonal/>
    </border>
    <border>
      <left style="thin">
        <color theme="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theme="0"/>
      </right>
      <top style="medium">
        <color auto="1"/>
      </top>
      <bottom style="thin">
        <color theme="0"/>
      </bottom>
      <diagonal/>
    </border>
    <border>
      <left style="medium">
        <color auto="1"/>
      </left>
      <right style="thin">
        <color auto="1"/>
      </right>
      <top style="thin">
        <color auto="1"/>
      </top>
      <bottom style="thin">
        <color auto="1"/>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auto="1"/>
      </left>
      <right style="thin">
        <color theme="0"/>
      </right>
      <top style="thin">
        <color theme="0"/>
      </top>
      <bottom/>
      <diagonal/>
    </border>
    <border>
      <left style="medium">
        <color auto="1"/>
      </left>
      <right style="thin">
        <color theme="0"/>
      </right>
      <top/>
      <bottom style="thin">
        <color theme="0"/>
      </bottom>
      <diagonal/>
    </border>
    <border>
      <left style="thin">
        <color theme="0"/>
      </left>
      <right style="medium">
        <color auto="1"/>
      </right>
      <top/>
      <bottom style="thin">
        <color theme="0"/>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style="thin">
        <color theme="0"/>
      </bottom>
      <diagonal/>
    </border>
    <border>
      <left/>
      <right style="thin">
        <color auto="1"/>
      </right>
      <top style="thin">
        <color auto="1"/>
      </top>
      <bottom style="thin">
        <color auto="1"/>
      </bottom>
      <diagonal/>
    </border>
    <border>
      <left style="thin">
        <color theme="0"/>
      </left>
      <right style="medium">
        <color auto="1"/>
      </right>
      <top style="thin">
        <color theme="0"/>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3">
    <xf numFmtId="0" fontId="0" fillId="0" borderId="0"/>
    <xf numFmtId="43" fontId="3" fillId="0" borderId="0" applyFont="0" applyFill="0" applyBorder="0" applyAlignment="0" applyProtection="0"/>
    <xf numFmtId="0" fontId="5" fillId="0" borderId="0" applyAlignment="0">
      <alignment vertical="top" wrapText="1"/>
      <protection locked="0"/>
    </xf>
  </cellStyleXfs>
  <cellXfs count="78">
    <xf numFmtId="0" fontId="0" fillId="0" borderId="0" xfId="0"/>
    <xf numFmtId="0" fontId="0" fillId="0" borderId="1" xfId="0" applyBorder="1"/>
    <xf numFmtId="0" fontId="0" fillId="0" borderId="1" xfId="0" applyBorder="1" applyAlignment="1">
      <alignment horizontal="center"/>
    </xf>
    <xf numFmtId="0" fontId="2" fillId="0" borderId="1" xfId="0"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13" xfId="0" applyBorder="1"/>
    <xf numFmtId="0" fontId="0" fillId="0" borderId="14" xfId="0" applyBorder="1"/>
    <xf numFmtId="0" fontId="2" fillId="0" borderId="13" xfId="0" applyFont="1" applyBorder="1"/>
    <xf numFmtId="0" fontId="0" fillId="0" borderId="15" xfId="0" applyBorder="1"/>
    <xf numFmtId="0" fontId="0" fillId="0" borderId="16" xfId="0" applyBorder="1"/>
    <xf numFmtId="0" fontId="0" fillId="0" borderId="17" xfId="0" applyBorder="1"/>
    <xf numFmtId="0" fontId="0" fillId="0" borderId="10" xfId="0" applyBorder="1"/>
    <xf numFmtId="0" fontId="0" fillId="0" borderId="11" xfId="0" applyBorder="1"/>
    <xf numFmtId="0" fontId="0" fillId="0" borderId="12" xfId="0" applyBorder="1"/>
    <xf numFmtId="0" fontId="0" fillId="0" borderId="24" xfId="0" applyBorder="1"/>
    <xf numFmtId="0" fontId="2" fillId="0" borderId="25" xfId="0" applyFont="1" applyBorder="1" applyAlignment="1">
      <alignment horizontal="center"/>
    </xf>
    <xf numFmtId="0" fontId="0" fillId="0" borderId="25" xfId="0" applyBorder="1" applyAlignment="1">
      <alignment horizontal="center"/>
    </xf>
    <xf numFmtId="0" fontId="0" fillId="0" borderId="25" xfId="0" applyBorder="1"/>
    <xf numFmtId="0" fontId="0" fillId="0" borderId="31" xfId="0" applyBorder="1"/>
    <xf numFmtId="0" fontId="2" fillId="0" borderId="22" xfId="0" applyFont="1" applyBorder="1" applyAlignment="1">
      <alignment horizontal="center"/>
    </xf>
    <xf numFmtId="0" fontId="2" fillId="0" borderId="36" xfId="0" applyFont="1" applyBorder="1" applyAlignment="1">
      <alignment horizontal="center"/>
    </xf>
    <xf numFmtId="0" fontId="0" fillId="0" borderId="9" xfId="0" applyBorder="1"/>
    <xf numFmtId="0" fontId="0" fillId="0" borderId="38" xfId="0" applyBorder="1" applyAlignment="1">
      <alignment horizontal="center"/>
    </xf>
    <xf numFmtId="0" fontId="0" fillId="0" borderId="38" xfId="0" applyBorder="1"/>
    <xf numFmtId="0" fontId="0" fillId="0" borderId="39" xfId="0" applyBorder="1"/>
    <xf numFmtId="0" fontId="0" fillId="0" borderId="26" xfId="0" applyBorder="1"/>
    <xf numFmtId="0" fontId="4" fillId="0" borderId="5" xfId="0" applyFont="1" applyBorder="1"/>
    <xf numFmtId="0" fontId="6" fillId="2" borderId="1" xfId="2" applyFont="1" applyFill="1" applyBorder="1" applyAlignment="1">
      <alignment horizontal="center" vertical="center"/>
      <protection locked="0"/>
    </xf>
    <xf numFmtId="0" fontId="6" fillId="2" borderId="1" xfId="2" applyFont="1" applyFill="1" applyBorder="1" applyAlignment="1">
      <alignment horizontal="center" vertical="center" wrapText="1"/>
      <protection locked="0"/>
    </xf>
    <xf numFmtId="0" fontId="0" fillId="0" borderId="1" xfId="0"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xf>
    <xf numFmtId="0" fontId="7" fillId="2" borderId="1" xfId="0" applyFont="1" applyFill="1" applyBorder="1" applyAlignment="1" applyProtection="1">
      <alignment horizontal="center" vertical="center"/>
      <protection locked="0"/>
    </xf>
    <xf numFmtId="164" fontId="7" fillId="2" borderId="1" xfId="0" applyNumberFormat="1" applyFont="1" applyFill="1" applyBorder="1" applyAlignment="1" applyProtection="1">
      <alignment horizontal="center" vertical="center"/>
    </xf>
    <xf numFmtId="165" fontId="7" fillId="2" borderId="1" xfId="0" applyNumberFormat="1" applyFont="1" applyFill="1" applyBorder="1" applyAlignment="1" applyProtection="1">
      <alignment horizontal="center" vertical="center"/>
    </xf>
    <xf numFmtId="43" fontId="7" fillId="2" borderId="1" xfId="1" applyFont="1" applyFill="1" applyBorder="1" applyAlignment="1" applyProtection="1">
      <alignment horizontal="center" vertical="center"/>
    </xf>
    <xf numFmtId="0" fontId="6" fillId="2" borderId="40" xfId="2" applyFont="1" applyFill="1" applyBorder="1" applyAlignment="1">
      <alignment horizontal="center" vertical="center"/>
      <protection locked="0"/>
    </xf>
    <xf numFmtId="0" fontId="6" fillId="2" borderId="41" xfId="2" applyFont="1" applyFill="1" applyBorder="1" applyAlignment="1">
      <alignment horizontal="center" vertical="center"/>
      <protection locked="0"/>
    </xf>
    <xf numFmtId="0" fontId="6" fillId="2" borderId="40" xfId="2" applyFont="1" applyFill="1" applyBorder="1" applyAlignment="1">
      <alignment horizontal="center" vertical="center" wrapText="1"/>
      <protection locked="0"/>
    </xf>
    <xf numFmtId="0" fontId="6" fillId="2" borderId="41" xfId="2" applyFont="1" applyFill="1" applyBorder="1" applyAlignment="1">
      <alignment horizontal="center" vertical="center" wrapText="1"/>
      <protection locked="0"/>
    </xf>
    <xf numFmtId="0" fontId="7" fillId="2" borderId="1" xfId="0" applyFont="1" applyFill="1" applyBorder="1" applyAlignment="1" applyProtection="1">
      <alignment horizontal="center" vertical="center"/>
      <protection locked="0"/>
    </xf>
    <xf numFmtId="0" fontId="1" fillId="0" borderId="22" xfId="0" applyFont="1" applyBorder="1" applyAlignment="1">
      <alignment horizontal="center"/>
    </xf>
    <xf numFmtId="0" fontId="1" fillId="0" borderId="23"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7" xfId="0" applyBorder="1" applyAlignment="1">
      <alignment horizontal="left" vertical="top" wrapText="1"/>
    </xf>
    <xf numFmtId="0" fontId="0" fillId="0" borderId="3" xfId="0" applyBorder="1" applyAlignment="1">
      <alignment horizontal="right"/>
    </xf>
    <xf numFmtId="0" fontId="0" fillId="0" borderId="5" xfId="0" applyBorder="1" applyAlignment="1">
      <alignment horizontal="left" vertical="top" wrapText="1"/>
    </xf>
    <xf numFmtId="0" fontId="0" fillId="0" borderId="14" xfId="0" applyBorder="1" applyAlignment="1">
      <alignment horizontal="left" vertical="top" wrapText="1"/>
    </xf>
    <xf numFmtId="0" fontId="0" fillId="0" borderId="32" xfId="0" applyBorder="1" applyAlignment="1">
      <alignment horizontal="center"/>
    </xf>
    <xf numFmtId="0" fontId="0" fillId="0" borderId="9" xfId="0" applyBorder="1" applyAlignment="1">
      <alignment horizontal="center"/>
    </xf>
    <xf numFmtId="0" fontId="0" fillId="0" borderId="33"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0" fillId="0" borderId="8" xfId="0" applyBorder="1" applyAlignment="1">
      <alignment horizontal="center"/>
    </xf>
    <xf numFmtId="0" fontId="0" fillId="0" borderId="39" xfId="0" applyBorder="1" applyAlignment="1">
      <alignment horizontal="center"/>
    </xf>
    <xf numFmtId="0" fontId="0" fillId="0" borderId="23" xfId="0" applyBorder="1" applyAlignment="1">
      <alignment horizontal="center"/>
    </xf>
    <xf numFmtId="0" fontId="0" fillId="0" borderId="34" xfId="0" applyBorder="1" applyAlignment="1">
      <alignment horizontal="center"/>
    </xf>
    <xf numFmtId="0" fontId="0" fillId="0" borderId="1" xfId="0" applyBorder="1" applyAlignment="1">
      <alignment horizontal="center"/>
    </xf>
    <xf numFmtId="0" fontId="0" fillId="0" borderId="35"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0" xfId="0" applyBorder="1" applyAlignment="1">
      <alignment horizontal="left" vertical="top" wrapText="1"/>
    </xf>
  </cellXfs>
  <cellStyles count="3">
    <cellStyle name="Comma" xfId="1" builtinId="3"/>
    <cellStyle name="Normal" xfId="0" builtinId="0"/>
    <cellStyle name="Normal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jpe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51472</xdr:colOff>
      <xdr:row>35</xdr:row>
      <xdr:rowOff>61882</xdr:rowOff>
    </xdr:from>
    <xdr:to>
      <xdr:col>6</xdr:col>
      <xdr:colOff>712304</xdr:colOff>
      <xdr:row>50</xdr:row>
      <xdr:rowOff>173181</xdr:rowOff>
    </xdr:to>
    <xdr:pic>
      <xdr:nvPicPr>
        <xdr:cNvPr id="2049" name="Picture 1"/>
        <xdr:cNvPicPr>
          <a:picLocks noChangeAspect="1" noChangeArrowheads="1"/>
        </xdr:cNvPicPr>
      </xdr:nvPicPr>
      <xdr:blipFill>
        <a:blip xmlns:r="http://schemas.openxmlformats.org/officeDocument/2006/relationships" r:embed="rId1" cstate="print"/>
        <a:srcRect l="5625" t="10840" r="6484" b="6738"/>
        <a:stretch>
          <a:fillRect/>
        </a:stretch>
      </xdr:blipFill>
      <xdr:spPr bwMode="auto">
        <a:xfrm>
          <a:off x="813472" y="6867927"/>
          <a:ext cx="5371377" cy="3332481"/>
        </a:xfrm>
        <a:prstGeom prst="rect">
          <a:avLst/>
        </a:prstGeom>
        <a:noFill/>
        <a:ln w="1">
          <a:noFill/>
          <a:miter lim="800000"/>
          <a:headEnd/>
          <a:tailEnd type="none" w="med" len="med"/>
        </a:ln>
        <a:effectLst/>
      </xdr:spPr>
    </xdr:pic>
    <xdr:clientData/>
  </xdr:twoCellAnchor>
  <xdr:twoCellAnchor editAs="oneCell">
    <xdr:from>
      <xdr:col>1</xdr:col>
      <xdr:colOff>46147</xdr:colOff>
      <xdr:row>51</xdr:row>
      <xdr:rowOff>49339</xdr:rowOff>
    </xdr:from>
    <xdr:to>
      <xdr:col>6</xdr:col>
      <xdr:colOff>713521</xdr:colOff>
      <xdr:row>66</xdr:row>
      <xdr:rowOff>190500</xdr:rowOff>
    </xdr:to>
    <xdr:pic>
      <xdr:nvPicPr>
        <xdr:cNvPr id="2050" name="Picture 2"/>
        <xdr:cNvPicPr>
          <a:picLocks noChangeAspect="1" noChangeArrowheads="1"/>
        </xdr:cNvPicPr>
      </xdr:nvPicPr>
      <xdr:blipFill>
        <a:blip xmlns:r="http://schemas.openxmlformats.org/officeDocument/2006/relationships" r:embed="rId2" cstate="print"/>
        <a:srcRect l="6172" t="13184" r="6328" b="8603"/>
        <a:stretch>
          <a:fillRect/>
        </a:stretch>
      </xdr:blipFill>
      <xdr:spPr bwMode="auto">
        <a:xfrm>
          <a:off x="808147" y="9832875"/>
          <a:ext cx="5375445" cy="2998661"/>
        </a:xfrm>
        <a:prstGeom prst="rect">
          <a:avLst/>
        </a:prstGeom>
        <a:noFill/>
        <a:ln w="1">
          <a:noFill/>
          <a:miter lim="800000"/>
          <a:headEnd/>
          <a:tailEnd type="none" w="med" len="med"/>
        </a:ln>
        <a:effectLst/>
      </xdr:spPr>
    </xdr:pic>
    <xdr:clientData/>
  </xdr:twoCellAnchor>
  <xdr:twoCellAnchor editAs="oneCell">
    <xdr:from>
      <xdr:col>1</xdr:col>
      <xdr:colOff>24847</xdr:colOff>
      <xdr:row>5</xdr:row>
      <xdr:rowOff>16566</xdr:rowOff>
    </xdr:from>
    <xdr:to>
      <xdr:col>6</xdr:col>
      <xdr:colOff>745435</xdr:colOff>
      <xdr:row>19</xdr:row>
      <xdr:rowOff>190500</xdr:rowOff>
    </xdr:to>
    <xdr:pic>
      <xdr:nvPicPr>
        <xdr:cNvPr id="4" name="3 Imagen"/>
        <xdr:cNvPicPr/>
      </xdr:nvPicPr>
      <xdr:blipFill>
        <a:blip xmlns:r="http://schemas.openxmlformats.org/officeDocument/2006/relationships" r:embed="rId3" cstate="print"/>
        <a:srcRect l="14233" t="30077" r="59951" b="19712"/>
        <a:stretch>
          <a:fillRect/>
        </a:stretch>
      </xdr:blipFill>
      <xdr:spPr bwMode="auto">
        <a:xfrm>
          <a:off x="786847" y="985631"/>
          <a:ext cx="5425110" cy="2840934"/>
        </a:xfrm>
        <a:prstGeom prst="rect">
          <a:avLst/>
        </a:prstGeom>
        <a:noFill/>
        <a:ln w="9525">
          <a:noFill/>
          <a:miter lim="800000"/>
          <a:headEnd/>
          <a:tailEnd/>
        </a:ln>
      </xdr:spPr>
    </xdr:pic>
    <xdr:clientData/>
  </xdr:twoCellAnchor>
  <xdr:twoCellAnchor editAs="oneCell">
    <xdr:from>
      <xdr:col>10</xdr:col>
      <xdr:colOff>332016</xdr:colOff>
      <xdr:row>5</xdr:row>
      <xdr:rowOff>133350</xdr:rowOff>
    </xdr:from>
    <xdr:to>
      <xdr:col>16</xdr:col>
      <xdr:colOff>566059</xdr:colOff>
      <xdr:row>27</xdr:row>
      <xdr:rowOff>57150</xdr:rowOff>
    </xdr:to>
    <xdr:pic>
      <xdr:nvPicPr>
        <xdr:cNvPr id="5" name="Picture 1"/>
        <xdr:cNvPicPr>
          <a:picLocks noChangeAspect="1" noChangeArrowheads="1"/>
        </xdr:cNvPicPr>
      </xdr:nvPicPr>
      <xdr:blipFill>
        <a:blip xmlns:r="http://schemas.openxmlformats.org/officeDocument/2006/relationships" r:embed="rId4" cstate="print"/>
        <a:srcRect l="17734" t="36426" r="41953" b="21386"/>
        <a:stretch>
          <a:fillRect/>
        </a:stretch>
      </xdr:blipFill>
      <xdr:spPr bwMode="auto">
        <a:xfrm>
          <a:off x="8850087" y="1113064"/>
          <a:ext cx="4914900" cy="4128407"/>
        </a:xfrm>
        <a:prstGeom prst="rect">
          <a:avLst/>
        </a:prstGeom>
        <a:noFill/>
        <a:ln w="1">
          <a:noFill/>
          <a:miter lim="800000"/>
          <a:headEnd/>
          <a:tailEnd type="none" w="med" len="med"/>
        </a:ln>
        <a:effectLst/>
      </xdr:spPr>
    </xdr:pic>
    <xdr:clientData/>
  </xdr:twoCellAnchor>
  <xdr:twoCellAnchor editAs="oneCell">
    <xdr:from>
      <xdr:col>16</xdr:col>
      <xdr:colOff>299358</xdr:colOff>
      <xdr:row>4</xdr:row>
      <xdr:rowOff>171450</xdr:rowOff>
    </xdr:from>
    <xdr:to>
      <xdr:col>22</xdr:col>
      <xdr:colOff>427271</xdr:colOff>
      <xdr:row>27</xdr:row>
      <xdr:rowOff>95250</xdr:rowOff>
    </xdr:to>
    <xdr:pic>
      <xdr:nvPicPr>
        <xdr:cNvPr id="6" name="Picture 2"/>
        <xdr:cNvPicPr>
          <a:picLocks noChangeAspect="1" noChangeArrowheads="1"/>
        </xdr:cNvPicPr>
      </xdr:nvPicPr>
      <xdr:blipFill>
        <a:blip xmlns:r="http://schemas.openxmlformats.org/officeDocument/2006/relationships" r:embed="rId5" cstate="print"/>
        <a:srcRect l="17857" t="27882" r="43594" b="31617"/>
        <a:stretch>
          <a:fillRect/>
        </a:stretch>
      </xdr:blipFill>
      <xdr:spPr bwMode="auto">
        <a:xfrm>
          <a:off x="14382751" y="1028700"/>
          <a:ext cx="4699913" cy="4332514"/>
        </a:xfrm>
        <a:prstGeom prst="rect">
          <a:avLst/>
        </a:prstGeom>
        <a:noFill/>
        <a:ln w="1">
          <a:noFill/>
          <a:miter lim="800000"/>
          <a:headEnd/>
          <a:tailEnd type="none" w="med" len="med"/>
        </a:ln>
        <a:effectLst/>
      </xdr:spPr>
    </xdr:pic>
    <xdr:clientData/>
  </xdr:twoCellAnchor>
  <xdr:twoCellAnchor>
    <xdr:from>
      <xdr:col>11</xdr:col>
      <xdr:colOff>8167</xdr:colOff>
      <xdr:row>7</xdr:row>
      <xdr:rowOff>171450</xdr:rowOff>
    </xdr:from>
    <xdr:to>
      <xdr:col>22</xdr:col>
      <xdr:colOff>108858</xdr:colOff>
      <xdr:row>15</xdr:row>
      <xdr:rowOff>19050</xdr:rowOff>
    </xdr:to>
    <xdr:sp macro="" textlink="">
      <xdr:nvSpPr>
        <xdr:cNvPr id="7" name="6 Rectángulo"/>
        <xdr:cNvSpPr/>
      </xdr:nvSpPr>
      <xdr:spPr>
        <a:xfrm>
          <a:off x="10172703" y="1613807"/>
          <a:ext cx="8591548" cy="1371600"/>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36741</xdr:colOff>
      <xdr:row>15</xdr:row>
      <xdr:rowOff>19050</xdr:rowOff>
    </xdr:from>
    <xdr:to>
      <xdr:col>22</xdr:col>
      <xdr:colOff>108857</xdr:colOff>
      <xdr:row>22</xdr:row>
      <xdr:rowOff>76200</xdr:rowOff>
    </xdr:to>
    <xdr:sp macro="" textlink="">
      <xdr:nvSpPr>
        <xdr:cNvPr id="8" name="7 Rectángulo"/>
        <xdr:cNvSpPr/>
      </xdr:nvSpPr>
      <xdr:spPr>
        <a:xfrm>
          <a:off x="10201277" y="2985407"/>
          <a:ext cx="8562973" cy="1404257"/>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476250</xdr:colOff>
      <xdr:row>10</xdr:row>
      <xdr:rowOff>47625</xdr:rowOff>
    </xdr:from>
    <xdr:to>
      <xdr:col>12</xdr:col>
      <xdr:colOff>542925</xdr:colOff>
      <xdr:row>11</xdr:row>
      <xdr:rowOff>133350</xdr:rowOff>
    </xdr:to>
    <xdr:sp macro="" textlink="">
      <xdr:nvSpPr>
        <xdr:cNvPr id="9" name="8 CuadroTexto"/>
        <xdr:cNvSpPr txBox="1"/>
      </xdr:nvSpPr>
      <xdr:spPr>
        <a:xfrm>
          <a:off x="4286250" y="176212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11</xdr:col>
      <xdr:colOff>485775</xdr:colOff>
      <xdr:row>17</xdr:row>
      <xdr:rowOff>95250</xdr:rowOff>
    </xdr:from>
    <xdr:to>
      <xdr:col>12</xdr:col>
      <xdr:colOff>552450</xdr:colOff>
      <xdr:row>18</xdr:row>
      <xdr:rowOff>180975</xdr:rowOff>
    </xdr:to>
    <xdr:sp macro="" textlink="">
      <xdr:nvSpPr>
        <xdr:cNvPr id="10" name="9 CuadroTexto"/>
        <xdr:cNvSpPr txBox="1"/>
      </xdr:nvSpPr>
      <xdr:spPr>
        <a:xfrm>
          <a:off x="4295775" y="3143250"/>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SUELO</a:t>
          </a:r>
        </a:p>
      </xdr:txBody>
    </xdr:sp>
    <xdr:clientData/>
  </xdr:twoCellAnchor>
  <xdr:twoCellAnchor editAs="oneCell">
    <xdr:from>
      <xdr:col>15</xdr:col>
      <xdr:colOff>56030</xdr:colOff>
      <xdr:row>37</xdr:row>
      <xdr:rowOff>0</xdr:rowOff>
    </xdr:from>
    <xdr:to>
      <xdr:col>22</xdr:col>
      <xdr:colOff>649941</xdr:colOff>
      <xdr:row>57</xdr:row>
      <xdr:rowOff>33618</xdr:rowOff>
    </xdr:to>
    <xdr:pic>
      <xdr:nvPicPr>
        <xdr:cNvPr id="11" name="10 Imagen"/>
        <xdr:cNvPicPr/>
      </xdr:nvPicPr>
      <xdr:blipFill>
        <a:blip xmlns:r="http://schemas.openxmlformats.org/officeDocument/2006/relationships" r:embed="rId6" cstate="print"/>
        <a:srcRect l="24270" t="16336" r="6653" b="11533"/>
        <a:stretch>
          <a:fillRect/>
        </a:stretch>
      </xdr:blipFill>
      <xdr:spPr bwMode="auto">
        <a:xfrm>
          <a:off x="12382501" y="7250206"/>
          <a:ext cx="5927911" cy="4146177"/>
        </a:xfrm>
        <a:prstGeom prst="rect">
          <a:avLst/>
        </a:prstGeom>
        <a:noFill/>
        <a:ln w="9525">
          <a:noFill/>
          <a:miter lim="800000"/>
          <a:headEnd/>
          <a:tailEnd/>
        </a:ln>
      </xdr:spPr>
    </xdr:pic>
    <xdr:clientData/>
  </xdr:twoCellAnchor>
  <xdr:twoCellAnchor editAs="oneCell">
    <xdr:from>
      <xdr:col>21</xdr:col>
      <xdr:colOff>585107</xdr:colOff>
      <xdr:row>1</xdr:row>
      <xdr:rowOff>108857</xdr:rowOff>
    </xdr:from>
    <xdr:to>
      <xdr:col>22</xdr:col>
      <xdr:colOff>535622</xdr:colOff>
      <xdr:row>5</xdr:row>
      <xdr:rowOff>25458</xdr:rowOff>
    </xdr:to>
    <xdr:pic>
      <xdr:nvPicPr>
        <xdr:cNvPr id="12" name="11 Imagen" descr="logo lanamme.jpg"/>
        <xdr:cNvPicPr>
          <a:picLocks noChangeAspect="1"/>
        </xdr:cNvPicPr>
      </xdr:nvPicPr>
      <xdr:blipFill>
        <a:blip xmlns:r="http://schemas.openxmlformats.org/officeDocument/2006/relationships" r:embed="rId7" cstate="print"/>
        <a:stretch>
          <a:fillRect/>
        </a:stretch>
      </xdr:blipFill>
      <xdr:spPr>
        <a:xfrm>
          <a:off x="18478500" y="312964"/>
          <a:ext cx="712515" cy="7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495300</xdr:colOff>
      <xdr:row>4</xdr:row>
      <xdr:rowOff>133350</xdr:rowOff>
    </xdr:from>
    <xdr:to>
      <xdr:col>11</xdr:col>
      <xdr:colOff>76200</xdr:colOff>
      <xdr:row>26</xdr:row>
      <xdr:rowOff>57150</xdr:rowOff>
    </xdr:to>
    <xdr:pic>
      <xdr:nvPicPr>
        <xdr:cNvPr id="1025" name="Picture 1"/>
        <xdr:cNvPicPr>
          <a:picLocks noChangeAspect="1" noChangeArrowheads="1"/>
        </xdr:cNvPicPr>
      </xdr:nvPicPr>
      <xdr:blipFill>
        <a:blip xmlns:r="http://schemas.openxmlformats.org/officeDocument/2006/relationships" r:embed="rId1" cstate="print"/>
        <a:srcRect l="17734" t="36426" r="41953" b="21386"/>
        <a:stretch>
          <a:fillRect/>
        </a:stretch>
      </xdr:blipFill>
      <xdr:spPr bwMode="auto">
        <a:xfrm>
          <a:off x="3543300" y="895350"/>
          <a:ext cx="4914900" cy="4114800"/>
        </a:xfrm>
        <a:prstGeom prst="rect">
          <a:avLst/>
        </a:prstGeom>
        <a:noFill/>
        <a:ln w="1">
          <a:noFill/>
          <a:miter lim="800000"/>
          <a:headEnd/>
          <a:tailEnd type="none" w="med" len="med"/>
        </a:ln>
        <a:effectLst/>
      </xdr:spPr>
    </xdr:pic>
    <xdr:clientData/>
  </xdr:twoCellAnchor>
  <xdr:twoCellAnchor editAs="oneCell">
    <xdr:from>
      <xdr:col>11</xdr:col>
      <xdr:colOff>85725</xdr:colOff>
      <xdr:row>3</xdr:row>
      <xdr:rowOff>171450</xdr:rowOff>
    </xdr:from>
    <xdr:to>
      <xdr:col>17</xdr:col>
      <xdr:colOff>304800</xdr:colOff>
      <xdr:row>26</xdr:row>
      <xdr:rowOff>95250</xdr:rowOff>
    </xdr:to>
    <xdr:pic>
      <xdr:nvPicPr>
        <xdr:cNvPr id="1026" name="Picture 2"/>
        <xdr:cNvPicPr>
          <a:picLocks noChangeAspect="1" noChangeArrowheads="1"/>
        </xdr:cNvPicPr>
      </xdr:nvPicPr>
      <xdr:blipFill>
        <a:blip xmlns:r="http://schemas.openxmlformats.org/officeDocument/2006/relationships" r:embed="rId2" cstate="print"/>
        <a:srcRect l="17109" t="27882" r="43594" b="31617"/>
        <a:stretch>
          <a:fillRect/>
        </a:stretch>
      </xdr:blipFill>
      <xdr:spPr bwMode="auto">
        <a:xfrm>
          <a:off x="8467725" y="742950"/>
          <a:ext cx="4791075" cy="4305300"/>
        </a:xfrm>
        <a:prstGeom prst="rect">
          <a:avLst/>
        </a:prstGeom>
        <a:noFill/>
        <a:ln w="1">
          <a:noFill/>
          <a:miter lim="800000"/>
          <a:headEnd/>
          <a:tailEnd type="none" w="med" len="med"/>
        </a:ln>
        <a:effectLst/>
      </xdr:spPr>
    </xdr:pic>
    <xdr:clientData/>
  </xdr:twoCellAnchor>
  <xdr:twoCellAnchor>
    <xdr:from>
      <xdr:col>5</xdr:col>
      <xdr:colOff>171450</xdr:colOff>
      <xdr:row>6</xdr:row>
      <xdr:rowOff>171450</xdr:rowOff>
    </xdr:from>
    <xdr:to>
      <xdr:col>16</xdr:col>
      <xdr:colOff>723900</xdr:colOff>
      <xdr:row>14</xdr:row>
      <xdr:rowOff>19050</xdr:rowOff>
    </xdr:to>
    <xdr:sp macro="" textlink="">
      <xdr:nvSpPr>
        <xdr:cNvPr id="4" name="3 Rectángulo"/>
        <xdr:cNvSpPr/>
      </xdr:nvSpPr>
      <xdr:spPr>
        <a:xfrm>
          <a:off x="3981450" y="1314450"/>
          <a:ext cx="8934450" cy="1371600"/>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200025</xdr:colOff>
      <xdr:row>14</xdr:row>
      <xdr:rowOff>19050</xdr:rowOff>
    </xdr:from>
    <xdr:to>
      <xdr:col>16</xdr:col>
      <xdr:colOff>752475</xdr:colOff>
      <xdr:row>21</xdr:row>
      <xdr:rowOff>76200</xdr:rowOff>
    </xdr:to>
    <xdr:sp macro="" textlink="">
      <xdr:nvSpPr>
        <xdr:cNvPr id="5" name="4 Rectángulo"/>
        <xdr:cNvSpPr/>
      </xdr:nvSpPr>
      <xdr:spPr>
        <a:xfrm>
          <a:off x="4010025" y="2686050"/>
          <a:ext cx="8934450" cy="1390650"/>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476250</xdr:colOff>
      <xdr:row>9</xdr:row>
      <xdr:rowOff>47625</xdr:rowOff>
    </xdr:from>
    <xdr:to>
      <xdr:col>6</xdr:col>
      <xdr:colOff>542925</xdr:colOff>
      <xdr:row>10</xdr:row>
      <xdr:rowOff>133350</xdr:rowOff>
    </xdr:to>
    <xdr:sp macro="" textlink="">
      <xdr:nvSpPr>
        <xdr:cNvPr id="6" name="5 CuadroTexto"/>
        <xdr:cNvSpPr txBox="1"/>
      </xdr:nvSpPr>
      <xdr:spPr>
        <a:xfrm>
          <a:off x="4286250" y="176212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5</xdr:col>
      <xdr:colOff>485775</xdr:colOff>
      <xdr:row>16</xdr:row>
      <xdr:rowOff>95250</xdr:rowOff>
    </xdr:from>
    <xdr:to>
      <xdr:col>6</xdr:col>
      <xdr:colOff>552450</xdr:colOff>
      <xdr:row>17</xdr:row>
      <xdr:rowOff>180975</xdr:rowOff>
    </xdr:to>
    <xdr:sp macro="" textlink="">
      <xdr:nvSpPr>
        <xdr:cNvPr id="9" name="8 CuadroTexto"/>
        <xdr:cNvSpPr txBox="1"/>
      </xdr:nvSpPr>
      <xdr:spPr>
        <a:xfrm>
          <a:off x="4295775" y="3143250"/>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SUELO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
  <sheetViews>
    <sheetView tabSelected="1" zoomScale="70" zoomScaleNormal="70" zoomScalePageLayoutView="70" workbookViewId="0">
      <selection activeCell="B2" sqref="B2"/>
    </sheetView>
  </sheetViews>
  <sheetFormatPr baseColWidth="10" defaultRowHeight="14" x14ac:dyDescent="0"/>
  <cols>
    <col min="1" max="1" width="10.83203125" style="4"/>
    <col min="2" max="2" width="24.83203125" style="4" bestFit="1" customWidth="1"/>
    <col min="3" max="7" width="10.83203125" style="4"/>
    <col min="8" max="8" width="12.5" style="4" bestFit="1" customWidth="1"/>
    <col min="9" max="9" width="20.5" style="4" customWidth="1"/>
    <col min="10" max="10" width="14.5" style="4" bestFit="1" customWidth="1"/>
    <col min="11" max="14" width="10.83203125" style="4"/>
    <col min="15" max="15" width="13.1640625" style="4" bestFit="1" customWidth="1"/>
    <col min="16" max="16384" width="10.83203125" style="4"/>
  </cols>
  <sheetData>
    <row r="1" spans="1:24" ht="15" thickBot="1">
      <c r="B1" s="7"/>
      <c r="C1" s="7"/>
      <c r="D1" s="7"/>
      <c r="E1" s="7"/>
      <c r="F1" s="7"/>
      <c r="G1" s="7"/>
    </row>
    <row r="2" spans="1:24">
      <c r="A2" s="5"/>
      <c r="B2" s="22" t="s">
        <v>0</v>
      </c>
      <c r="C2" s="69" t="s">
        <v>6</v>
      </c>
      <c r="D2" s="69"/>
      <c r="E2" s="69"/>
      <c r="F2" s="69"/>
      <c r="G2" s="70"/>
      <c r="H2" s="44" t="s">
        <v>5</v>
      </c>
      <c r="I2" s="45"/>
      <c r="J2" s="45"/>
      <c r="K2" s="17"/>
      <c r="L2" s="15"/>
      <c r="M2" s="15"/>
      <c r="N2" s="15"/>
      <c r="O2" s="15"/>
      <c r="P2" s="15"/>
      <c r="Q2" s="15"/>
      <c r="R2" s="15"/>
      <c r="S2" s="15"/>
      <c r="T2" s="15"/>
      <c r="U2" s="15"/>
      <c r="V2" s="15"/>
      <c r="W2" s="16"/>
      <c r="X2" s="6"/>
    </row>
    <row r="3" spans="1:24">
      <c r="A3" s="5"/>
      <c r="B3" s="18" t="s">
        <v>12</v>
      </c>
      <c r="C3" s="71" t="s">
        <v>13</v>
      </c>
      <c r="D3" s="71"/>
      <c r="E3" s="71"/>
      <c r="F3" s="71"/>
      <c r="G3" s="72"/>
      <c r="H3" s="46" t="s">
        <v>4</v>
      </c>
      <c r="I3" s="47"/>
      <c r="J3" s="47"/>
      <c r="K3" s="6"/>
      <c r="W3" s="9"/>
      <c r="X3" s="6"/>
    </row>
    <row r="4" spans="1:24" ht="20">
      <c r="A4" s="5"/>
      <c r="B4" s="18" t="s">
        <v>16</v>
      </c>
      <c r="C4" s="71" t="s">
        <v>17</v>
      </c>
      <c r="D4" s="71"/>
      <c r="E4" s="71"/>
      <c r="F4" s="71"/>
      <c r="G4" s="72"/>
      <c r="H4" s="18" t="s">
        <v>1</v>
      </c>
      <c r="I4" s="3" t="s">
        <v>2</v>
      </c>
      <c r="J4" s="3" t="s">
        <v>3</v>
      </c>
      <c r="K4" s="6"/>
      <c r="L4" s="29" t="s">
        <v>19</v>
      </c>
      <c r="W4" s="9"/>
      <c r="X4" s="6"/>
    </row>
    <row r="5" spans="1:24" ht="15" thickBot="1">
      <c r="A5" s="5"/>
      <c r="B5" s="23" t="s">
        <v>7</v>
      </c>
      <c r="C5" s="57" t="s">
        <v>8</v>
      </c>
      <c r="D5" s="57"/>
      <c r="E5" s="73" t="s">
        <v>9</v>
      </c>
      <c r="F5" s="73"/>
      <c r="G5" s="74"/>
      <c r="H5" s="19">
        <v>0</v>
      </c>
      <c r="I5" s="2">
        <v>27</v>
      </c>
      <c r="J5" s="2">
        <v>0</v>
      </c>
      <c r="K5" s="6"/>
      <c r="W5" s="9"/>
      <c r="X5" s="6"/>
    </row>
    <row r="6" spans="1:24">
      <c r="A6" s="5"/>
      <c r="B6" s="60"/>
      <c r="C6" s="61"/>
      <c r="D6" s="61"/>
      <c r="E6" s="61"/>
      <c r="F6" s="61"/>
      <c r="G6" s="62"/>
      <c r="H6" s="19">
        <v>3</v>
      </c>
      <c r="I6" s="2">
        <v>94</v>
      </c>
      <c r="J6" s="2">
        <f>I6-I5</f>
        <v>67</v>
      </c>
      <c r="K6" s="6"/>
      <c r="W6" s="9"/>
      <c r="X6" s="6"/>
    </row>
    <row r="7" spans="1:24">
      <c r="A7" s="5"/>
      <c r="B7" s="63"/>
      <c r="C7" s="64"/>
      <c r="D7" s="64"/>
      <c r="E7" s="64"/>
      <c r="F7" s="64"/>
      <c r="G7" s="65"/>
      <c r="H7" s="19">
        <v>2</v>
      </c>
      <c r="I7" s="2">
        <v>123</v>
      </c>
      <c r="J7" s="2">
        <f>J6+(I7-I6)</f>
        <v>96</v>
      </c>
      <c r="K7" s="6"/>
      <c r="W7" s="9"/>
      <c r="X7" s="6"/>
    </row>
    <row r="8" spans="1:24">
      <c r="A8" s="5"/>
      <c r="B8" s="63"/>
      <c r="C8" s="64"/>
      <c r="D8" s="64"/>
      <c r="E8" s="64"/>
      <c r="F8" s="64"/>
      <c r="G8" s="65"/>
      <c r="H8" s="19">
        <v>1</v>
      </c>
      <c r="I8" s="2">
        <v>138</v>
      </c>
      <c r="J8" s="2">
        <f t="shared" ref="J8:J31" si="0">J7+(I8-I7)</f>
        <v>111</v>
      </c>
      <c r="K8" s="6"/>
      <c r="W8" s="9"/>
      <c r="X8" s="6"/>
    </row>
    <row r="9" spans="1:24">
      <c r="A9" s="5"/>
      <c r="B9" s="63"/>
      <c r="C9" s="64"/>
      <c r="D9" s="64"/>
      <c r="E9" s="64"/>
      <c r="F9" s="64"/>
      <c r="G9" s="65"/>
      <c r="H9" s="19">
        <v>1</v>
      </c>
      <c r="I9" s="2">
        <v>147</v>
      </c>
      <c r="J9" s="2">
        <f t="shared" si="0"/>
        <v>120</v>
      </c>
      <c r="K9" s="6"/>
      <c r="W9" s="9"/>
      <c r="X9" s="6"/>
    </row>
    <row r="10" spans="1:24">
      <c r="A10" s="5"/>
      <c r="B10" s="63"/>
      <c r="C10" s="64"/>
      <c r="D10" s="64"/>
      <c r="E10" s="64"/>
      <c r="F10" s="64"/>
      <c r="G10" s="65"/>
      <c r="H10" s="19">
        <v>1</v>
      </c>
      <c r="I10" s="2">
        <v>159</v>
      </c>
      <c r="J10" s="2">
        <f t="shared" si="0"/>
        <v>132</v>
      </c>
      <c r="K10" s="6"/>
      <c r="W10" s="9"/>
      <c r="X10" s="6"/>
    </row>
    <row r="11" spans="1:24">
      <c r="A11" s="5"/>
      <c r="B11" s="63"/>
      <c r="C11" s="64"/>
      <c r="D11" s="64"/>
      <c r="E11" s="64"/>
      <c r="F11" s="64"/>
      <c r="G11" s="65"/>
      <c r="H11" s="19">
        <v>1</v>
      </c>
      <c r="I11" s="2">
        <v>172</v>
      </c>
      <c r="J11" s="2">
        <f t="shared" si="0"/>
        <v>145</v>
      </c>
      <c r="K11" s="6"/>
      <c r="W11" s="9"/>
      <c r="X11" s="6"/>
    </row>
    <row r="12" spans="1:24">
      <c r="A12" s="5"/>
      <c r="B12" s="63"/>
      <c r="C12" s="64"/>
      <c r="D12" s="64"/>
      <c r="E12" s="64"/>
      <c r="F12" s="64"/>
      <c r="G12" s="65"/>
      <c r="H12" s="19">
        <v>1</v>
      </c>
      <c r="I12" s="2">
        <v>188</v>
      </c>
      <c r="J12" s="2">
        <f t="shared" si="0"/>
        <v>161</v>
      </c>
      <c r="K12" s="6"/>
      <c r="W12" s="9"/>
      <c r="X12" s="6"/>
    </row>
    <row r="13" spans="1:24">
      <c r="A13" s="5"/>
      <c r="B13" s="63"/>
      <c r="C13" s="64"/>
      <c r="D13" s="64"/>
      <c r="E13" s="64"/>
      <c r="F13" s="64"/>
      <c r="G13" s="65"/>
      <c r="H13" s="19">
        <v>2</v>
      </c>
      <c r="I13" s="2">
        <v>211</v>
      </c>
      <c r="J13" s="2">
        <f t="shared" si="0"/>
        <v>184</v>
      </c>
      <c r="K13" s="6"/>
      <c r="W13" s="9"/>
      <c r="X13" s="6"/>
    </row>
    <row r="14" spans="1:24">
      <c r="A14" s="5"/>
      <c r="B14" s="63"/>
      <c r="C14" s="64"/>
      <c r="D14" s="64"/>
      <c r="E14" s="64"/>
      <c r="F14" s="64"/>
      <c r="G14" s="65"/>
      <c r="H14" s="19">
        <v>2</v>
      </c>
      <c r="I14" s="2">
        <v>231</v>
      </c>
      <c r="J14" s="2">
        <f t="shared" si="0"/>
        <v>204</v>
      </c>
      <c r="K14" s="6"/>
      <c r="W14" s="9"/>
      <c r="X14" s="6"/>
    </row>
    <row r="15" spans="1:24">
      <c r="A15" s="5"/>
      <c r="B15" s="63"/>
      <c r="C15" s="64"/>
      <c r="D15" s="64"/>
      <c r="E15" s="64"/>
      <c r="F15" s="64"/>
      <c r="G15" s="65"/>
      <c r="H15" s="19">
        <v>2</v>
      </c>
      <c r="I15" s="2">
        <v>265</v>
      </c>
      <c r="J15" s="2">
        <f t="shared" si="0"/>
        <v>238</v>
      </c>
      <c r="K15" s="6"/>
      <c r="W15" s="9"/>
      <c r="X15" s="6"/>
    </row>
    <row r="16" spans="1:24">
      <c r="A16" s="5"/>
      <c r="B16" s="63"/>
      <c r="C16" s="64"/>
      <c r="D16" s="64"/>
      <c r="E16" s="64"/>
      <c r="F16" s="64"/>
      <c r="G16" s="65"/>
      <c r="H16" s="19">
        <v>1</v>
      </c>
      <c r="I16" s="2">
        <v>283</v>
      </c>
      <c r="J16" s="2">
        <f t="shared" si="0"/>
        <v>256</v>
      </c>
      <c r="K16" s="6"/>
      <c r="W16" s="9"/>
      <c r="X16" s="6"/>
    </row>
    <row r="17" spans="1:24">
      <c r="A17" s="5"/>
      <c r="B17" s="63"/>
      <c r="C17" s="64"/>
      <c r="D17" s="64"/>
      <c r="E17" s="64"/>
      <c r="F17" s="64"/>
      <c r="G17" s="65"/>
      <c r="H17" s="19">
        <v>1</v>
      </c>
      <c r="I17" s="2">
        <v>302</v>
      </c>
      <c r="J17" s="2">
        <f t="shared" si="0"/>
        <v>275</v>
      </c>
      <c r="K17" s="6"/>
      <c r="W17" s="9"/>
      <c r="X17" s="6"/>
    </row>
    <row r="18" spans="1:24">
      <c r="A18" s="5"/>
      <c r="B18" s="63"/>
      <c r="C18" s="64"/>
      <c r="D18" s="64"/>
      <c r="E18" s="64"/>
      <c r="F18" s="64"/>
      <c r="G18" s="65"/>
      <c r="H18" s="19">
        <v>1</v>
      </c>
      <c r="I18" s="2">
        <v>327</v>
      </c>
      <c r="J18" s="2">
        <f t="shared" si="0"/>
        <v>300</v>
      </c>
      <c r="K18" s="6"/>
      <c r="W18" s="9"/>
      <c r="X18" s="6"/>
    </row>
    <row r="19" spans="1:24">
      <c r="A19" s="5"/>
      <c r="B19" s="63"/>
      <c r="C19" s="64"/>
      <c r="D19" s="64"/>
      <c r="E19" s="64"/>
      <c r="F19" s="64"/>
      <c r="G19" s="65"/>
      <c r="H19" s="19">
        <v>1</v>
      </c>
      <c r="I19" s="2">
        <v>356</v>
      </c>
      <c r="J19" s="2">
        <f t="shared" si="0"/>
        <v>329</v>
      </c>
      <c r="K19" s="6"/>
      <c r="W19" s="9"/>
      <c r="X19" s="6"/>
    </row>
    <row r="20" spans="1:24" ht="15" thickBot="1">
      <c r="A20" s="5"/>
      <c r="B20" s="66"/>
      <c r="C20" s="67"/>
      <c r="D20" s="67"/>
      <c r="E20" s="67"/>
      <c r="F20" s="67"/>
      <c r="G20" s="68"/>
      <c r="H20" s="19">
        <v>1</v>
      </c>
      <c r="I20" s="2">
        <v>383</v>
      </c>
      <c r="J20" s="2">
        <f t="shared" si="0"/>
        <v>356</v>
      </c>
      <c r="K20" s="6"/>
      <c r="W20" s="9"/>
      <c r="X20" s="6"/>
    </row>
    <row r="21" spans="1:24">
      <c r="A21" s="5"/>
      <c r="B21" s="14"/>
      <c r="C21" s="15"/>
      <c r="D21" s="15"/>
      <c r="E21" s="15"/>
      <c r="F21" s="15"/>
      <c r="G21" s="16"/>
      <c r="H21" s="25">
        <v>1</v>
      </c>
      <c r="I21" s="2">
        <v>411</v>
      </c>
      <c r="J21" s="2">
        <f t="shared" si="0"/>
        <v>384</v>
      </c>
      <c r="K21" s="6"/>
      <c r="W21" s="9"/>
      <c r="X21" s="6"/>
    </row>
    <row r="22" spans="1:24">
      <c r="A22" s="5"/>
      <c r="B22" s="10" t="s">
        <v>10</v>
      </c>
      <c r="C22" s="58" t="s">
        <v>14</v>
      </c>
      <c r="D22" s="58"/>
      <c r="E22" s="58"/>
      <c r="F22" s="58"/>
      <c r="G22" s="59"/>
      <c r="H22" s="25">
        <v>1</v>
      </c>
      <c r="I22" s="2">
        <v>435</v>
      </c>
      <c r="J22" s="2">
        <f t="shared" si="0"/>
        <v>408</v>
      </c>
      <c r="K22" s="6"/>
      <c r="W22" s="9"/>
      <c r="X22" s="6"/>
    </row>
    <row r="23" spans="1:24">
      <c r="A23" s="5"/>
      <c r="B23" s="8"/>
      <c r="C23" s="58"/>
      <c r="D23" s="58"/>
      <c r="E23" s="58"/>
      <c r="F23" s="58"/>
      <c r="G23" s="59"/>
      <c r="H23" s="25">
        <v>1</v>
      </c>
      <c r="I23" s="2">
        <v>466</v>
      </c>
      <c r="J23" s="2">
        <f t="shared" si="0"/>
        <v>439</v>
      </c>
      <c r="K23" s="6"/>
      <c r="W23" s="9"/>
      <c r="X23" s="6"/>
    </row>
    <row r="24" spans="1:24">
      <c r="A24" s="5"/>
      <c r="B24" s="8"/>
      <c r="C24" s="58"/>
      <c r="D24" s="58"/>
      <c r="E24" s="58"/>
      <c r="F24" s="58"/>
      <c r="G24" s="59"/>
      <c r="H24" s="25">
        <v>1</v>
      </c>
      <c r="I24" s="2">
        <v>496</v>
      </c>
      <c r="J24" s="2">
        <f t="shared" si="0"/>
        <v>469</v>
      </c>
      <c r="K24" s="6"/>
      <c r="W24" s="9"/>
      <c r="X24" s="6"/>
    </row>
    <row r="25" spans="1:24">
      <c r="A25" s="5"/>
      <c r="B25" s="8"/>
      <c r="C25" s="58"/>
      <c r="D25" s="58"/>
      <c r="E25" s="58"/>
      <c r="F25" s="58"/>
      <c r="G25" s="59"/>
      <c r="H25" s="25">
        <v>1</v>
      </c>
      <c r="I25" s="2">
        <v>534</v>
      </c>
      <c r="J25" s="2">
        <f t="shared" si="0"/>
        <v>507</v>
      </c>
      <c r="K25" s="6"/>
      <c r="W25" s="9"/>
      <c r="X25" s="6"/>
    </row>
    <row r="26" spans="1:24">
      <c r="A26" s="5"/>
      <c r="B26" s="8"/>
      <c r="C26" s="58"/>
      <c r="D26" s="58"/>
      <c r="E26" s="58"/>
      <c r="F26" s="58"/>
      <c r="G26" s="59"/>
      <c r="H26" s="25">
        <v>1</v>
      </c>
      <c r="I26" s="2">
        <v>576</v>
      </c>
      <c r="J26" s="2">
        <f t="shared" si="0"/>
        <v>549</v>
      </c>
      <c r="K26" s="6"/>
      <c r="W26" s="9"/>
      <c r="X26" s="6"/>
    </row>
    <row r="27" spans="1:24">
      <c r="A27" s="5"/>
      <c r="B27" s="8"/>
      <c r="C27" s="58"/>
      <c r="D27" s="58"/>
      <c r="E27" s="58"/>
      <c r="F27" s="58"/>
      <c r="G27" s="59"/>
      <c r="H27" s="25">
        <v>1</v>
      </c>
      <c r="I27" s="2">
        <v>634</v>
      </c>
      <c r="J27" s="2">
        <f t="shared" si="0"/>
        <v>607</v>
      </c>
      <c r="K27" s="6"/>
      <c r="W27" s="9"/>
      <c r="X27" s="6"/>
    </row>
    <row r="28" spans="1:24">
      <c r="A28" s="5"/>
      <c r="B28" s="8"/>
      <c r="C28" s="58"/>
      <c r="D28" s="58"/>
      <c r="E28" s="58"/>
      <c r="F28" s="58"/>
      <c r="G28" s="59"/>
      <c r="H28" s="25">
        <v>1</v>
      </c>
      <c r="I28" s="2">
        <v>688</v>
      </c>
      <c r="J28" s="2">
        <f t="shared" si="0"/>
        <v>661</v>
      </c>
      <c r="K28" s="6"/>
      <c r="W28" s="9"/>
      <c r="X28" s="6"/>
    </row>
    <row r="29" spans="1:24">
      <c r="A29" s="5"/>
      <c r="B29" s="8"/>
      <c r="C29" s="58"/>
      <c r="D29" s="58"/>
      <c r="E29" s="58"/>
      <c r="F29" s="58"/>
      <c r="G29" s="59"/>
      <c r="H29" s="25">
        <v>1</v>
      </c>
      <c r="I29" s="2">
        <v>732</v>
      </c>
      <c r="J29" s="2">
        <f t="shared" si="0"/>
        <v>705</v>
      </c>
      <c r="K29" s="6"/>
      <c r="L29" s="48" t="s">
        <v>15</v>
      </c>
      <c r="M29" s="49"/>
      <c r="N29" s="49"/>
      <c r="O29" s="49"/>
      <c r="P29" s="49"/>
      <c r="Q29" s="49"/>
      <c r="R29" s="49"/>
      <c r="S29" s="49"/>
      <c r="T29" s="49"/>
      <c r="U29" s="49"/>
      <c r="V29" s="49"/>
      <c r="W29" s="50"/>
      <c r="X29" s="6"/>
    </row>
    <row r="30" spans="1:24">
      <c r="A30" s="5"/>
      <c r="B30" s="8"/>
      <c r="G30" s="9"/>
      <c r="H30" s="25">
        <v>1</v>
      </c>
      <c r="I30" s="2">
        <v>769</v>
      </c>
      <c r="J30" s="2">
        <f t="shared" si="0"/>
        <v>742</v>
      </c>
      <c r="K30" s="6"/>
      <c r="L30" s="51"/>
      <c r="M30" s="52"/>
      <c r="N30" s="52"/>
      <c r="O30" s="52"/>
      <c r="P30" s="52"/>
      <c r="Q30" s="52"/>
      <c r="R30" s="52"/>
      <c r="S30" s="52"/>
      <c r="T30" s="52"/>
      <c r="U30" s="52"/>
      <c r="V30" s="52"/>
      <c r="W30" s="53"/>
      <c r="X30" s="6"/>
    </row>
    <row r="31" spans="1:24">
      <c r="A31" s="5"/>
      <c r="B31" s="8"/>
      <c r="G31" s="9"/>
      <c r="H31" s="25">
        <v>1</v>
      </c>
      <c r="I31" s="2">
        <v>808</v>
      </c>
      <c r="J31" s="2">
        <f t="shared" si="0"/>
        <v>781</v>
      </c>
      <c r="K31" s="6"/>
      <c r="L31" s="51"/>
      <c r="M31" s="52"/>
      <c r="N31" s="52"/>
      <c r="O31" s="52"/>
      <c r="P31" s="52"/>
      <c r="Q31" s="52"/>
      <c r="R31" s="52"/>
      <c r="S31" s="52"/>
      <c r="T31" s="52"/>
      <c r="U31" s="52"/>
      <c r="V31" s="52"/>
      <c r="W31" s="53"/>
      <c r="X31" s="6"/>
    </row>
    <row r="32" spans="1:24">
      <c r="A32" s="5"/>
      <c r="B32" s="8"/>
      <c r="G32" s="9"/>
      <c r="H32" s="26"/>
      <c r="I32" s="1"/>
      <c r="J32" s="1"/>
      <c r="K32" s="6"/>
      <c r="L32" s="54"/>
      <c r="M32" s="55"/>
      <c r="N32" s="55"/>
      <c r="O32" s="55"/>
      <c r="P32" s="55"/>
      <c r="Q32" s="55"/>
      <c r="R32" s="55"/>
      <c r="S32" s="55"/>
      <c r="T32" s="55"/>
      <c r="U32" s="55"/>
      <c r="V32" s="55"/>
      <c r="W32" s="56"/>
      <c r="X32" s="6"/>
    </row>
    <row r="33" spans="1:24" ht="15" thickBot="1">
      <c r="A33" s="5"/>
      <c r="B33" s="21"/>
      <c r="C33" s="7"/>
      <c r="D33" s="7"/>
      <c r="E33" s="7"/>
      <c r="F33" s="7"/>
      <c r="G33" s="27"/>
      <c r="H33" s="28"/>
      <c r="I33" s="7"/>
      <c r="J33" s="7"/>
      <c r="K33" s="7"/>
      <c r="L33" s="7"/>
      <c r="M33" s="7"/>
      <c r="N33" s="7"/>
      <c r="O33" s="7"/>
      <c r="P33" s="7"/>
      <c r="Q33" s="7"/>
      <c r="R33" s="7"/>
      <c r="S33" s="7"/>
      <c r="T33" s="7"/>
      <c r="U33" s="7"/>
      <c r="V33" s="7"/>
      <c r="W33" s="27"/>
      <c r="X33" s="6"/>
    </row>
    <row r="34" spans="1:24">
      <c r="A34" s="5"/>
      <c r="B34" s="14"/>
      <c r="C34" s="15"/>
      <c r="D34" s="15"/>
      <c r="E34" s="15"/>
      <c r="F34" s="15"/>
      <c r="G34" s="16"/>
      <c r="H34" s="14"/>
      <c r="I34" s="15"/>
      <c r="J34" s="15"/>
      <c r="K34" s="15"/>
      <c r="L34" s="15"/>
      <c r="M34" s="15"/>
      <c r="N34" s="15"/>
      <c r="O34" s="15"/>
      <c r="P34" s="15"/>
      <c r="Q34" s="15"/>
      <c r="R34" s="15"/>
      <c r="S34" s="15"/>
      <c r="T34" s="15"/>
      <c r="U34" s="15"/>
      <c r="V34" s="15"/>
      <c r="W34" s="16"/>
      <c r="X34" s="6"/>
    </row>
    <row r="35" spans="1:24">
      <c r="A35" s="5"/>
      <c r="B35" s="10" t="s">
        <v>11</v>
      </c>
      <c r="G35" s="9"/>
      <c r="H35" s="8"/>
      <c r="W35" s="9"/>
      <c r="X35" s="6"/>
    </row>
    <row r="36" spans="1:24" ht="20">
      <c r="A36" s="5"/>
      <c r="B36" s="8"/>
      <c r="G36" s="9"/>
      <c r="H36" s="8"/>
      <c r="I36" s="29" t="s">
        <v>18</v>
      </c>
      <c r="W36" s="9"/>
      <c r="X36" s="6"/>
    </row>
    <row r="37" spans="1:24">
      <c r="A37" s="5"/>
      <c r="B37" s="8"/>
      <c r="G37" s="9"/>
      <c r="H37" s="8"/>
      <c r="W37" s="9"/>
      <c r="X37" s="6"/>
    </row>
    <row r="38" spans="1:24">
      <c r="A38" s="5"/>
      <c r="B38" s="8"/>
      <c r="G38" s="9"/>
      <c r="H38" s="8"/>
      <c r="I38" s="39" t="s">
        <v>20</v>
      </c>
      <c r="J38" s="31" t="s">
        <v>21</v>
      </c>
      <c r="K38" s="31" t="s">
        <v>22</v>
      </c>
      <c r="L38" s="31" t="s">
        <v>23</v>
      </c>
      <c r="M38" s="31" t="s">
        <v>24</v>
      </c>
      <c r="N38" s="31" t="s">
        <v>25</v>
      </c>
      <c r="O38" s="41" t="s">
        <v>26</v>
      </c>
      <c r="W38" s="9"/>
      <c r="X38" s="6"/>
    </row>
    <row r="39" spans="1:24" ht="36">
      <c r="A39" s="5"/>
      <c r="B39" s="8"/>
      <c r="G39" s="9"/>
      <c r="H39" s="8"/>
      <c r="I39" s="40"/>
      <c r="J39" s="31" t="s">
        <v>27</v>
      </c>
      <c r="K39" s="31" t="s">
        <v>28</v>
      </c>
      <c r="L39" s="31" t="s">
        <v>29</v>
      </c>
      <c r="M39" s="31" t="s">
        <v>30</v>
      </c>
      <c r="N39" s="31" t="s">
        <v>31</v>
      </c>
      <c r="O39" s="42"/>
      <c r="W39" s="9"/>
      <c r="X39" s="6"/>
    </row>
    <row r="40" spans="1:24">
      <c r="A40" s="5"/>
      <c r="B40" s="8"/>
      <c r="G40" s="9"/>
      <c r="H40" s="8"/>
      <c r="I40" s="32" t="s">
        <v>32</v>
      </c>
      <c r="J40" s="33">
        <v>23</v>
      </c>
      <c r="K40" s="33">
        <v>24</v>
      </c>
      <c r="L40" s="33">
        <v>1</v>
      </c>
      <c r="M40" s="33">
        <v>3</v>
      </c>
      <c r="N40" s="33">
        <v>0</v>
      </c>
      <c r="O40" s="34">
        <f>SUM(J40:N40)</f>
        <v>51</v>
      </c>
      <c r="W40" s="9"/>
      <c r="X40" s="6"/>
    </row>
    <row r="41" spans="1:24">
      <c r="A41" s="5"/>
      <c r="B41" s="8"/>
      <c r="G41" s="9"/>
      <c r="H41" s="8"/>
      <c r="I41" s="32" t="s">
        <v>33</v>
      </c>
      <c r="J41" s="33">
        <v>12</v>
      </c>
      <c r="K41" s="33">
        <v>25</v>
      </c>
      <c r="L41" s="33">
        <v>2</v>
      </c>
      <c r="M41" s="33">
        <v>2</v>
      </c>
      <c r="N41" s="33">
        <v>0</v>
      </c>
      <c r="O41" s="34">
        <f>SUM(J41:N41)</f>
        <v>41</v>
      </c>
      <c r="W41" s="9"/>
      <c r="X41" s="6"/>
    </row>
    <row r="42" spans="1:24">
      <c r="A42" s="5"/>
      <c r="B42" s="8"/>
      <c r="G42" s="9"/>
      <c r="H42" s="8"/>
      <c r="I42" s="32" t="s">
        <v>34</v>
      </c>
      <c r="J42" s="33">
        <v>11</v>
      </c>
      <c r="K42" s="33">
        <v>26</v>
      </c>
      <c r="L42" s="33">
        <v>2</v>
      </c>
      <c r="M42" s="33">
        <v>2</v>
      </c>
      <c r="N42" s="33">
        <v>0</v>
      </c>
      <c r="O42" s="34">
        <f t="shared" ref="O42:O61" si="1">SUM(J42:N42)</f>
        <v>41</v>
      </c>
      <c r="W42" s="9"/>
      <c r="X42" s="6"/>
    </row>
    <row r="43" spans="1:24">
      <c r="A43" s="5"/>
      <c r="B43" s="8"/>
      <c r="G43" s="9"/>
      <c r="H43" s="8"/>
      <c r="I43" s="32" t="s">
        <v>35</v>
      </c>
      <c r="J43" s="33">
        <v>7</v>
      </c>
      <c r="K43" s="33">
        <v>19</v>
      </c>
      <c r="L43" s="33">
        <v>2</v>
      </c>
      <c r="M43" s="33">
        <v>0</v>
      </c>
      <c r="N43" s="33">
        <v>1</v>
      </c>
      <c r="O43" s="34">
        <f t="shared" si="1"/>
        <v>29</v>
      </c>
      <c r="W43" s="9"/>
      <c r="X43" s="6"/>
    </row>
    <row r="44" spans="1:24">
      <c r="A44" s="5"/>
      <c r="B44" s="8"/>
      <c r="G44" s="9"/>
      <c r="H44" s="8"/>
      <c r="I44" s="32" t="s">
        <v>36</v>
      </c>
      <c r="J44" s="33">
        <v>1</v>
      </c>
      <c r="K44" s="33">
        <v>22</v>
      </c>
      <c r="L44" s="33">
        <v>3</v>
      </c>
      <c r="M44" s="33">
        <v>0</v>
      </c>
      <c r="N44" s="33">
        <v>0</v>
      </c>
      <c r="O44" s="34">
        <f t="shared" si="1"/>
        <v>26</v>
      </c>
      <c r="W44" s="9"/>
      <c r="X44" s="6"/>
    </row>
    <row r="45" spans="1:24">
      <c r="A45" s="5"/>
      <c r="B45" s="8"/>
      <c r="G45" s="9"/>
      <c r="H45" s="8"/>
      <c r="I45" s="32" t="s">
        <v>37</v>
      </c>
      <c r="J45" s="33">
        <v>2</v>
      </c>
      <c r="K45" s="33">
        <v>12</v>
      </c>
      <c r="L45" s="33">
        <v>4</v>
      </c>
      <c r="M45" s="33">
        <v>0</v>
      </c>
      <c r="N45" s="33">
        <v>0</v>
      </c>
      <c r="O45" s="34">
        <f t="shared" si="1"/>
        <v>18</v>
      </c>
      <c r="W45" s="9"/>
      <c r="X45" s="6"/>
    </row>
    <row r="46" spans="1:24">
      <c r="A46" s="5"/>
      <c r="B46" s="8"/>
      <c r="G46" s="9"/>
      <c r="H46" s="8"/>
      <c r="I46" s="32" t="s">
        <v>38</v>
      </c>
      <c r="J46" s="33">
        <v>0</v>
      </c>
      <c r="K46" s="33">
        <v>3</v>
      </c>
      <c r="L46" s="33">
        <v>1</v>
      </c>
      <c r="M46" s="33">
        <v>0</v>
      </c>
      <c r="N46" s="33">
        <v>0</v>
      </c>
      <c r="O46" s="34">
        <f t="shared" si="1"/>
        <v>4</v>
      </c>
      <c r="W46" s="9"/>
      <c r="X46" s="6"/>
    </row>
    <row r="47" spans="1:24">
      <c r="A47" s="5"/>
      <c r="B47" s="8"/>
      <c r="G47" s="9"/>
      <c r="H47" s="8"/>
      <c r="I47" s="32" t="s">
        <v>39</v>
      </c>
      <c r="J47" s="33">
        <v>0</v>
      </c>
      <c r="K47" s="33">
        <v>4</v>
      </c>
      <c r="L47" s="33">
        <v>0</v>
      </c>
      <c r="M47" s="33">
        <v>0</v>
      </c>
      <c r="N47" s="33">
        <v>0</v>
      </c>
      <c r="O47" s="34">
        <f t="shared" si="1"/>
        <v>4</v>
      </c>
      <c r="W47" s="9"/>
      <c r="X47" s="6"/>
    </row>
    <row r="48" spans="1:24">
      <c r="A48" s="5"/>
      <c r="B48" s="8"/>
      <c r="G48" s="9"/>
      <c r="H48" s="8"/>
      <c r="I48" s="32" t="s">
        <v>40</v>
      </c>
      <c r="J48" s="33">
        <v>0</v>
      </c>
      <c r="K48" s="33">
        <v>0</v>
      </c>
      <c r="L48" s="33">
        <v>0</v>
      </c>
      <c r="M48" s="33">
        <v>0</v>
      </c>
      <c r="N48" s="33">
        <v>0</v>
      </c>
      <c r="O48" s="34">
        <f t="shared" si="1"/>
        <v>0</v>
      </c>
      <c r="W48" s="9"/>
      <c r="X48" s="6"/>
    </row>
    <row r="49" spans="1:24">
      <c r="A49" s="5"/>
      <c r="B49" s="8"/>
      <c r="G49" s="9"/>
      <c r="H49" s="8"/>
      <c r="I49" s="32" t="s">
        <v>41</v>
      </c>
      <c r="J49" s="33">
        <v>2</v>
      </c>
      <c r="K49" s="33">
        <v>12</v>
      </c>
      <c r="L49" s="33">
        <v>2</v>
      </c>
      <c r="M49" s="33">
        <v>1</v>
      </c>
      <c r="N49" s="33">
        <v>0</v>
      </c>
      <c r="O49" s="34">
        <f t="shared" si="1"/>
        <v>17</v>
      </c>
      <c r="W49" s="9"/>
      <c r="X49" s="6"/>
    </row>
    <row r="50" spans="1:24">
      <c r="A50" s="5"/>
      <c r="B50" s="8"/>
      <c r="G50" s="9"/>
      <c r="H50" s="8"/>
      <c r="I50" s="32" t="s">
        <v>42</v>
      </c>
      <c r="J50" s="33">
        <v>2</v>
      </c>
      <c r="K50" s="33">
        <v>6</v>
      </c>
      <c r="L50" s="33">
        <v>2</v>
      </c>
      <c r="M50" s="33">
        <v>0</v>
      </c>
      <c r="N50" s="33">
        <v>0</v>
      </c>
      <c r="O50" s="34">
        <f t="shared" si="1"/>
        <v>10</v>
      </c>
      <c r="W50" s="9"/>
      <c r="X50" s="6"/>
    </row>
    <row r="51" spans="1:24" ht="15" thickBot="1">
      <c r="A51" s="5"/>
      <c r="B51" s="11"/>
      <c r="C51" s="12"/>
      <c r="D51" s="12"/>
      <c r="E51" s="12"/>
      <c r="F51" s="12"/>
      <c r="G51" s="13"/>
      <c r="H51" s="8"/>
      <c r="I51" s="32" t="s">
        <v>43</v>
      </c>
      <c r="J51" s="33">
        <v>2</v>
      </c>
      <c r="K51" s="33">
        <v>19</v>
      </c>
      <c r="L51" s="33">
        <v>5</v>
      </c>
      <c r="M51" s="33">
        <v>0</v>
      </c>
      <c r="N51" s="33">
        <v>0</v>
      </c>
      <c r="O51" s="34">
        <f t="shared" si="1"/>
        <v>26</v>
      </c>
      <c r="W51" s="9"/>
      <c r="X51" s="6"/>
    </row>
    <row r="52" spans="1:24">
      <c r="A52" s="5"/>
      <c r="B52" s="14"/>
      <c r="C52" s="15"/>
      <c r="D52" s="15"/>
      <c r="E52" s="15"/>
      <c r="F52" s="15"/>
      <c r="G52" s="16"/>
      <c r="H52" s="8"/>
      <c r="I52" s="32" t="s">
        <v>44</v>
      </c>
      <c r="J52" s="33">
        <v>11</v>
      </c>
      <c r="K52" s="33">
        <v>97</v>
      </c>
      <c r="L52" s="33">
        <v>5</v>
      </c>
      <c r="M52" s="33">
        <v>0</v>
      </c>
      <c r="N52" s="33">
        <v>0</v>
      </c>
      <c r="O52" s="34">
        <f t="shared" si="1"/>
        <v>113</v>
      </c>
      <c r="W52" s="9"/>
      <c r="X52" s="6"/>
    </row>
    <row r="53" spans="1:24">
      <c r="A53" s="5"/>
      <c r="B53" s="8"/>
      <c r="G53" s="9"/>
      <c r="H53" s="8"/>
      <c r="I53" s="32" t="s">
        <v>45</v>
      </c>
      <c r="J53" s="33">
        <v>12</v>
      </c>
      <c r="K53" s="33">
        <v>79</v>
      </c>
      <c r="L53" s="33">
        <v>5</v>
      </c>
      <c r="M53" s="33">
        <v>1</v>
      </c>
      <c r="N53" s="33">
        <v>0</v>
      </c>
      <c r="O53" s="34">
        <f t="shared" si="1"/>
        <v>97</v>
      </c>
      <c r="W53" s="9"/>
      <c r="X53" s="6"/>
    </row>
    <row r="54" spans="1:24">
      <c r="A54" s="5"/>
      <c r="B54" s="8"/>
      <c r="G54" s="9"/>
      <c r="H54" s="8"/>
      <c r="I54" s="32" t="s">
        <v>46</v>
      </c>
      <c r="J54" s="33">
        <v>6</v>
      </c>
      <c r="K54" s="33">
        <v>68</v>
      </c>
      <c r="L54" s="33">
        <v>4</v>
      </c>
      <c r="M54" s="33">
        <v>1</v>
      </c>
      <c r="N54" s="33">
        <v>0</v>
      </c>
      <c r="O54" s="34">
        <f t="shared" si="1"/>
        <v>79</v>
      </c>
      <c r="W54" s="9"/>
      <c r="X54" s="6"/>
    </row>
    <row r="55" spans="1:24">
      <c r="A55" s="5"/>
      <c r="B55" s="8"/>
      <c r="G55" s="9"/>
      <c r="H55" s="8"/>
      <c r="I55" s="32" t="s">
        <v>47</v>
      </c>
      <c r="J55" s="33">
        <v>10</v>
      </c>
      <c r="K55" s="33">
        <v>90</v>
      </c>
      <c r="L55" s="33">
        <v>6</v>
      </c>
      <c r="M55" s="33">
        <v>0</v>
      </c>
      <c r="N55" s="33">
        <v>2</v>
      </c>
      <c r="O55" s="34">
        <f>SUM(J55:N55)</f>
        <v>108</v>
      </c>
      <c r="W55" s="9"/>
      <c r="X55" s="6"/>
    </row>
    <row r="56" spans="1:24">
      <c r="A56" s="5"/>
      <c r="B56" s="8"/>
      <c r="G56" s="9"/>
      <c r="H56" s="8"/>
      <c r="I56" s="32" t="s">
        <v>48</v>
      </c>
      <c r="J56" s="33">
        <v>7</v>
      </c>
      <c r="K56" s="33">
        <v>65</v>
      </c>
      <c r="L56" s="33">
        <v>4</v>
      </c>
      <c r="M56" s="33">
        <v>0</v>
      </c>
      <c r="N56" s="33">
        <v>0</v>
      </c>
      <c r="O56" s="34">
        <f t="shared" si="1"/>
        <v>76</v>
      </c>
      <c r="W56" s="9"/>
      <c r="X56" s="6"/>
    </row>
    <row r="57" spans="1:24">
      <c r="A57" s="5"/>
      <c r="B57" s="8"/>
      <c r="G57" s="9"/>
      <c r="H57" s="8"/>
      <c r="I57" s="32" t="s">
        <v>49</v>
      </c>
      <c r="J57" s="33">
        <v>7</v>
      </c>
      <c r="K57" s="33">
        <v>72</v>
      </c>
      <c r="L57" s="33">
        <v>8</v>
      </c>
      <c r="M57" s="33">
        <v>0</v>
      </c>
      <c r="N57" s="33">
        <v>0</v>
      </c>
      <c r="O57" s="34">
        <f t="shared" si="1"/>
        <v>87</v>
      </c>
      <c r="W57" s="9"/>
      <c r="X57" s="6"/>
    </row>
    <row r="58" spans="1:24">
      <c r="A58" s="5"/>
      <c r="B58" s="8"/>
      <c r="G58" s="9"/>
      <c r="H58" s="8"/>
      <c r="I58" s="32" t="s">
        <v>50</v>
      </c>
      <c r="J58" s="33">
        <v>9</v>
      </c>
      <c r="K58" s="33">
        <v>86</v>
      </c>
      <c r="L58" s="33">
        <v>6</v>
      </c>
      <c r="M58" s="33">
        <v>2</v>
      </c>
      <c r="N58" s="33">
        <v>0</v>
      </c>
      <c r="O58" s="34">
        <f>SUM(J58:N58)</f>
        <v>103</v>
      </c>
      <c r="W58" s="9"/>
      <c r="X58" s="6"/>
    </row>
    <row r="59" spans="1:24">
      <c r="A59" s="5"/>
      <c r="B59" s="8"/>
      <c r="G59" s="9"/>
      <c r="H59" s="8"/>
      <c r="I59" s="32" t="s">
        <v>51</v>
      </c>
      <c r="J59" s="33">
        <v>6</v>
      </c>
      <c r="K59" s="33">
        <v>74</v>
      </c>
      <c r="L59" s="33">
        <v>10</v>
      </c>
      <c r="M59" s="33">
        <v>2</v>
      </c>
      <c r="N59" s="33">
        <v>1</v>
      </c>
      <c r="O59" s="34">
        <f t="shared" si="1"/>
        <v>93</v>
      </c>
      <c r="W59" s="9"/>
      <c r="X59" s="6"/>
    </row>
    <row r="60" spans="1:24">
      <c r="A60" s="5"/>
      <c r="B60" s="8"/>
      <c r="G60" s="9"/>
      <c r="H60" s="8"/>
      <c r="I60" s="32" t="s">
        <v>52</v>
      </c>
      <c r="J60" s="33">
        <v>7</v>
      </c>
      <c r="K60" s="33">
        <v>84</v>
      </c>
      <c r="L60" s="33">
        <v>9</v>
      </c>
      <c r="M60" s="33">
        <v>0</v>
      </c>
      <c r="N60" s="33">
        <v>0</v>
      </c>
      <c r="O60" s="34">
        <f t="shared" si="1"/>
        <v>100</v>
      </c>
      <c r="W60" s="9"/>
      <c r="X60" s="6"/>
    </row>
    <row r="61" spans="1:24">
      <c r="A61" s="5"/>
      <c r="B61" s="8"/>
      <c r="G61" s="9"/>
      <c r="H61" s="8"/>
      <c r="I61" s="32" t="s">
        <v>53</v>
      </c>
      <c r="J61" s="33">
        <v>8</v>
      </c>
      <c r="K61" s="33">
        <v>81</v>
      </c>
      <c r="L61" s="33">
        <v>12</v>
      </c>
      <c r="M61" s="33">
        <v>1</v>
      </c>
      <c r="N61" s="33">
        <v>0</v>
      </c>
      <c r="O61" s="34">
        <f t="shared" si="1"/>
        <v>102</v>
      </c>
      <c r="W61" s="9"/>
      <c r="X61" s="6"/>
    </row>
    <row r="62" spans="1:24">
      <c r="A62" s="5"/>
      <c r="B62" s="8"/>
      <c r="G62" s="9"/>
      <c r="H62" s="8"/>
      <c r="I62" s="35" t="s">
        <v>26</v>
      </c>
      <c r="J62" s="36">
        <f>SUM(J40:J61)</f>
        <v>145</v>
      </c>
      <c r="K62" s="36">
        <f>SUM(K40:K61)</f>
        <v>968</v>
      </c>
      <c r="L62" s="36">
        <f>SUM(L40:L61)</f>
        <v>93</v>
      </c>
      <c r="M62" s="36">
        <f>SUM(M40:M61)</f>
        <v>15</v>
      </c>
      <c r="N62" s="36">
        <f>SUM(N40:N61)</f>
        <v>4</v>
      </c>
      <c r="O62" s="36">
        <f>SUM(J62:N62)</f>
        <v>1225</v>
      </c>
      <c r="W62" s="9"/>
      <c r="X62" s="6"/>
    </row>
    <row r="63" spans="1:24">
      <c r="A63" s="5"/>
      <c r="B63" s="8"/>
      <c r="G63" s="9"/>
      <c r="H63" s="8"/>
      <c r="I63" s="35" t="s">
        <v>54</v>
      </c>
      <c r="J63" s="37">
        <f>J62/O62</f>
        <v>0.11836734693877551</v>
      </c>
      <c r="K63" s="37">
        <f>K62/O62</f>
        <v>0.7902040816326531</v>
      </c>
      <c r="L63" s="37">
        <f>L62/O62</f>
        <v>7.591836734693877E-2</v>
      </c>
      <c r="M63" s="37">
        <f>M62/O62</f>
        <v>1.2244897959183673E-2</v>
      </c>
      <c r="N63" s="37">
        <f>N62/O62</f>
        <v>3.2653061224489797E-3</v>
      </c>
      <c r="O63" s="37"/>
      <c r="W63" s="9"/>
      <c r="X63" s="6"/>
    </row>
    <row r="64" spans="1:24">
      <c r="A64" s="5"/>
      <c r="B64" s="8"/>
      <c r="G64" s="9"/>
      <c r="H64" s="8"/>
      <c r="I64" s="43" t="s">
        <v>55</v>
      </c>
      <c r="J64" s="43"/>
      <c r="K64" s="43"/>
      <c r="L64" s="43"/>
      <c r="M64" s="43"/>
      <c r="N64" s="43"/>
      <c r="O64" s="38">
        <v>1388</v>
      </c>
      <c r="W64" s="9"/>
      <c r="X64" s="6"/>
    </row>
    <row r="65" spans="1:24">
      <c r="A65" s="5"/>
      <c r="B65" s="8"/>
      <c r="G65" s="9"/>
      <c r="H65" s="8"/>
      <c r="W65" s="9"/>
      <c r="X65" s="6"/>
    </row>
    <row r="66" spans="1:24">
      <c r="A66" s="5"/>
      <c r="B66" s="8"/>
      <c r="G66" s="9"/>
      <c r="H66" s="8"/>
      <c r="W66" s="9"/>
      <c r="X66" s="6"/>
    </row>
    <row r="67" spans="1:24" ht="15" thickBot="1">
      <c r="A67" s="5"/>
      <c r="B67" s="11"/>
      <c r="C67" s="12"/>
      <c r="D67" s="12"/>
      <c r="E67" s="12"/>
      <c r="F67" s="12"/>
      <c r="G67" s="13"/>
      <c r="H67" s="11"/>
      <c r="I67" s="12"/>
      <c r="J67" s="12"/>
      <c r="K67" s="12"/>
      <c r="L67" s="12"/>
      <c r="M67" s="12"/>
      <c r="N67" s="12"/>
      <c r="O67" s="12"/>
      <c r="P67" s="12"/>
      <c r="Q67" s="12"/>
      <c r="R67" s="12"/>
      <c r="S67" s="12"/>
      <c r="T67" s="12"/>
      <c r="U67" s="12"/>
      <c r="V67" s="12"/>
      <c r="W67" s="13"/>
      <c r="X67" s="6"/>
    </row>
    <row r="68" spans="1:24">
      <c r="A68" s="5"/>
      <c r="B68" s="24"/>
      <c r="C68" s="24"/>
      <c r="D68" s="24"/>
      <c r="E68" s="24"/>
      <c r="F68" s="24"/>
      <c r="G68" s="24"/>
      <c r="H68" s="24"/>
      <c r="I68" s="24"/>
      <c r="J68" s="24"/>
      <c r="K68" s="24"/>
      <c r="L68" s="24"/>
      <c r="M68" s="24"/>
      <c r="N68" s="24"/>
      <c r="O68" s="24"/>
      <c r="P68" s="24"/>
      <c r="Q68" s="24"/>
      <c r="R68" s="24"/>
      <c r="S68" s="24"/>
      <c r="T68" s="24"/>
      <c r="U68" s="24"/>
      <c r="V68" s="24"/>
      <c r="W68" s="24"/>
    </row>
    <row r="69" spans="1:24">
      <c r="A69" s="5"/>
    </row>
    <row r="70" spans="1:24">
      <c r="A70" s="5"/>
    </row>
    <row r="71" spans="1:24">
      <c r="A71" s="5"/>
    </row>
    <row r="72" spans="1:24">
      <c r="B72" s="24"/>
      <c r="C72" s="24"/>
      <c r="D72" s="24"/>
      <c r="E72" s="24"/>
      <c r="F72" s="24"/>
      <c r="G72" s="24"/>
      <c r="H72" s="24"/>
    </row>
  </sheetData>
  <mergeCells count="13">
    <mergeCell ref="C5:D5"/>
    <mergeCell ref="C22:G29"/>
    <mergeCell ref="B6:G20"/>
    <mergeCell ref="C2:G2"/>
    <mergeCell ref="C3:G3"/>
    <mergeCell ref="E5:G5"/>
    <mergeCell ref="C4:G4"/>
    <mergeCell ref="I38:I39"/>
    <mergeCell ref="O38:O39"/>
    <mergeCell ref="I64:N64"/>
    <mergeCell ref="H2:J2"/>
    <mergeCell ref="H3:J3"/>
    <mergeCell ref="L29:W32"/>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workbookViewId="0">
      <selection activeCell="D35" sqref="D35"/>
    </sheetView>
  </sheetViews>
  <sheetFormatPr baseColWidth="10" defaultRowHeight="14" x14ac:dyDescent="0"/>
  <cols>
    <col min="1" max="16384" width="10.83203125" style="4"/>
  </cols>
  <sheetData>
    <row r="1" spans="1:18">
      <c r="A1" s="5"/>
      <c r="B1" s="44" t="s">
        <v>5</v>
      </c>
      <c r="C1" s="45"/>
      <c r="D1" s="45"/>
      <c r="E1" s="17"/>
      <c r="F1" s="15"/>
      <c r="G1" s="15"/>
      <c r="H1" s="15"/>
      <c r="I1" s="15"/>
      <c r="J1" s="15"/>
      <c r="K1" s="15"/>
      <c r="L1" s="15"/>
      <c r="M1" s="15"/>
      <c r="N1" s="15"/>
      <c r="O1" s="15"/>
      <c r="P1" s="15"/>
      <c r="Q1" s="15"/>
      <c r="R1" s="16"/>
    </row>
    <row r="2" spans="1:18">
      <c r="A2" s="5"/>
      <c r="B2" s="46" t="s">
        <v>4</v>
      </c>
      <c r="C2" s="47"/>
      <c r="D2" s="47"/>
      <c r="E2" s="6"/>
      <c r="R2" s="9"/>
    </row>
    <row r="3" spans="1:18">
      <c r="A3" s="5"/>
      <c r="B3" s="18" t="s">
        <v>1</v>
      </c>
      <c r="C3" s="3" t="s">
        <v>2</v>
      </c>
      <c r="D3" s="3" t="s">
        <v>3</v>
      </c>
      <c r="E3" s="6"/>
      <c r="R3" s="9"/>
    </row>
    <row r="4" spans="1:18">
      <c r="A4" s="5"/>
      <c r="B4" s="19">
        <v>0</v>
      </c>
      <c r="C4" s="2">
        <v>27</v>
      </c>
      <c r="D4" s="2">
        <v>0</v>
      </c>
      <c r="E4" s="6"/>
      <c r="R4" s="9"/>
    </row>
    <row r="5" spans="1:18">
      <c r="A5" s="5"/>
      <c r="B5" s="19">
        <v>3</v>
      </c>
      <c r="C5" s="2">
        <v>94</v>
      </c>
      <c r="D5" s="2">
        <f>C5-C4</f>
        <v>67</v>
      </c>
      <c r="E5" s="6"/>
      <c r="R5" s="9"/>
    </row>
    <row r="6" spans="1:18">
      <c r="A6" s="5"/>
      <c r="B6" s="19">
        <v>2</v>
      </c>
      <c r="C6" s="2">
        <v>123</v>
      </c>
      <c r="D6" s="2">
        <f>D5+(C6-C5)</f>
        <v>96</v>
      </c>
      <c r="E6" s="6"/>
      <c r="R6" s="9"/>
    </row>
    <row r="7" spans="1:18">
      <c r="A7" s="5"/>
      <c r="B7" s="19">
        <v>1</v>
      </c>
      <c r="C7" s="2">
        <v>138</v>
      </c>
      <c r="D7" s="2">
        <f t="shared" ref="D7:D30" si="0">D6+(C7-C6)</f>
        <v>111</v>
      </c>
      <c r="E7" s="6"/>
      <c r="R7" s="9"/>
    </row>
    <row r="8" spans="1:18">
      <c r="A8" s="5"/>
      <c r="B8" s="19">
        <v>1</v>
      </c>
      <c r="C8" s="2">
        <v>147</v>
      </c>
      <c r="D8" s="2">
        <f t="shared" si="0"/>
        <v>120</v>
      </c>
      <c r="E8" s="6"/>
      <c r="R8" s="9"/>
    </row>
    <row r="9" spans="1:18">
      <c r="A9" s="5"/>
      <c r="B9" s="19">
        <v>1</v>
      </c>
      <c r="C9" s="2">
        <v>159</v>
      </c>
      <c r="D9" s="2">
        <f t="shared" si="0"/>
        <v>132</v>
      </c>
      <c r="E9" s="6"/>
      <c r="R9" s="9"/>
    </row>
    <row r="10" spans="1:18">
      <c r="A10" s="5"/>
      <c r="B10" s="19">
        <v>1</v>
      </c>
      <c r="C10" s="2">
        <v>172</v>
      </c>
      <c r="D10" s="2">
        <f t="shared" si="0"/>
        <v>145</v>
      </c>
      <c r="E10" s="6"/>
      <c r="R10" s="9"/>
    </row>
    <row r="11" spans="1:18">
      <c r="A11" s="5"/>
      <c r="B11" s="19">
        <v>1</v>
      </c>
      <c r="C11" s="2">
        <v>188</v>
      </c>
      <c r="D11" s="2">
        <f t="shared" si="0"/>
        <v>161</v>
      </c>
      <c r="E11" s="6"/>
      <c r="R11" s="9"/>
    </row>
    <row r="12" spans="1:18">
      <c r="A12" s="5"/>
      <c r="B12" s="19">
        <v>2</v>
      </c>
      <c r="C12" s="2">
        <v>211</v>
      </c>
      <c r="D12" s="2">
        <f t="shared" si="0"/>
        <v>184</v>
      </c>
      <c r="E12" s="6"/>
      <c r="R12" s="9"/>
    </row>
    <row r="13" spans="1:18">
      <c r="A13" s="5"/>
      <c r="B13" s="19">
        <v>2</v>
      </c>
      <c r="C13" s="2">
        <v>231</v>
      </c>
      <c r="D13" s="2">
        <f t="shared" si="0"/>
        <v>204</v>
      </c>
      <c r="E13" s="6"/>
      <c r="R13" s="9"/>
    </row>
    <row r="14" spans="1:18">
      <c r="A14" s="5"/>
      <c r="B14" s="19">
        <v>2</v>
      </c>
      <c r="C14" s="2">
        <v>265</v>
      </c>
      <c r="D14" s="2">
        <f t="shared" si="0"/>
        <v>238</v>
      </c>
      <c r="E14" s="6"/>
      <c r="R14" s="9"/>
    </row>
    <row r="15" spans="1:18">
      <c r="A15" s="5"/>
      <c r="B15" s="19">
        <v>1</v>
      </c>
      <c r="C15" s="2">
        <v>283</v>
      </c>
      <c r="D15" s="2">
        <f t="shared" si="0"/>
        <v>256</v>
      </c>
      <c r="E15" s="6"/>
      <c r="R15" s="9"/>
    </row>
    <row r="16" spans="1:18">
      <c r="A16" s="5"/>
      <c r="B16" s="19">
        <v>1</v>
      </c>
      <c r="C16" s="2">
        <v>302</v>
      </c>
      <c r="D16" s="2">
        <f t="shared" si="0"/>
        <v>275</v>
      </c>
      <c r="E16" s="6"/>
      <c r="R16" s="9"/>
    </row>
    <row r="17" spans="1:18">
      <c r="A17" s="5"/>
      <c r="B17" s="19">
        <v>1</v>
      </c>
      <c r="C17" s="2">
        <v>327</v>
      </c>
      <c r="D17" s="2">
        <f t="shared" si="0"/>
        <v>300</v>
      </c>
      <c r="E17" s="6"/>
      <c r="R17" s="9"/>
    </row>
    <row r="18" spans="1:18">
      <c r="A18" s="5"/>
      <c r="B18" s="19">
        <v>1</v>
      </c>
      <c r="C18" s="2">
        <v>356</v>
      </c>
      <c r="D18" s="2">
        <f t="shared" si="0"/>
        <v>329</v>
      </c>
      <c r="E18" s="6"/>
      <c r="R18" s="9"/>
    </row>
    <row r="19" spans="1:18">
      <c r="A19" s="5"/>
      <c r="B19" s="19">
        <v>1</v>
      </c>
      <c r="C19" s="2">
        <v>383</v>
      </c>
      <c r="D19" s="2">
        <f t="shared" si="0"/>
        <v>356</v>
      </c>
      <c r="E19" s="6"/>
      <c r="R19" s="9"/>
    </row>
    <row r="20" spans="1:18">
      <c r="A20" s="5"/>
      <c r="B20" s="19">
        <v>1</v>
      </c>
      <c r="C20" s="2">
        <v>411</v>
      </c>
      <c r="D20" s="2">
        <f t="shared" si="0"/>
        <v>384</v>
      </c>
      <c r="E20" s="6"/>
      <c r="R20" s="9"/>
    </row>
    <row r="21" spans="1:18">
      <c r="A21" s="5"/>
      <c r="B21" s="19">
        <v>1</v>
      </c>
      <c r="C21" s="2">
        <v>435</v>
      </c>
      <c r="D21" s="2">
        <f t="shared" si="0"/>
        <v>408</v>
      </c>
      <c r="E21" s="6"/>
      <c r="R21" s="9"/>
    </row>
    <row r="22" spans="1:18">
      <c r="A22" s="5"/>
      <c r="B22" s="19">
        <v>1</v>
      </c>
      <c r="C22" s="2">
        <v>466</v>
      </c>
      <c r="D22" s="2">
        <f t="shared" si="0"/>
        <v>439</v>
      </c>
      <c r="E22" s="6"/>
      <c r="R22" s="9"/>
    </row>
    <row r="23" spans="1:18">
      <c r="A23" s="5"/>
      <c r="B23" s="19">
        <v>1</v>
      </c>
      <c r="C23" s="2">
        <v>496</v>
      </c>
      <c r="D23" s="2">
        <f t="shared" si="0"/>
        <v>469</v>
      </c>
      <c r="E23" s="6"/>
      <c r="R23" s="9"/>
    </row>
    <row r="24" spans="1:18">
      <c r="A24" s="5"/>
      <c r="B24" s="19">
        <v>1</v>
      </c>
      <c r="C24" s="2">
        <v>534</v>
      </c>
      <c r="D24" s="2">
        <f t="shared" si="0"/>
        <v>507</v>
      </c>
      <c r="E24" s="6"/>
      <c r="R24" s="9"/>
    </row>
    <row r="25" spans="1:18">
      <c r="A25" s="5"/>
      <c r="B25" s="19">
        <v>1</v>
      </c>
      <c r="C25" s="2">
        <v>576</v>
      </c>
      <c r="D25" s="2">
        <f t="shared" si="0"/>
        <v>549</v>
      </c>
      <c r="E25" s="6"/>
      <c r="R25" s="9"/>
    </row>
    <row r="26" spans="1:18">
      <c r="A26" s="5"/>
      <c r="B26" s="19">
        <v>1</v>
      </c>
      <c r="C26" s="2">
        <v>634</v>
      </c>
      <c r="D26" s="2">
        <f t="shared" si="0"/>
        <v>607</v>
      </c>
      <c r="E26" s="6"/>
      <c r="R26" s="9"/>
    </row>
    <row r="27" spans="1:18">
      <c r="A27" s="5"/>
      <c r="B27" s="19">
        <v>1</v>
      </c>
      <c r="C27" s="2">
        <v>688</v>
      </c>
      <c r="D27" s="2">
        <f t="shared" si="0"/>
        <v>661</v>
      </c>
      <c r="E27" s="6"/>
      <c r="R27" s="9"/>
    </row>
    <row r="28" spans="1:18">
      <c r="A28" s="5"/>
      <c r="B28" s="19">
        <v>1</v>
      </c>
      <c r="C28" s="2">
        <v>732</v>
      </c>
      <c r="D28" s="2">
        <f t="shared" si="0"/>
        <v>705</v>
      </c>
      <c r="E28" s="6"/>
      <c r="F28" s="48" t="s">
        <v>15</v>
      </c>
      <c r="G28" s="49"/>
      <c r="H28" s="49"/>
      <c r="I28" s="49"/>
      <c r="J28" s="49"/>
      <c r="K28" s="49"/>
      <c r="L28" s="49"/>
      <c r="M28" s="49"/>
      <c r="N28" s="49"/>
      <c r="O28" s="49"/>
      <c r="P28" s="49"/>
      <c r="Q28" s="75"/>
      <c r="R28" s="9"/>
    </row>
    <row r="29" spans="1:18">
      <c r="A29" s="5"/>
      <c r="B29" s="19">
        <v>1</v>
      </c>
      <c r="C29" s="2">
        <v>769</v>
      </c>
      <c r="D29" s="2">
        <f t="shared" si="0"/>
        <v>742</v>
      </c>
      <c r="E29" s="6"/>
      <c r="F29" s="51"/>
      <c r="G29" s="52"/>
      <c r="H29" s="52"/>
      <c r="I29" s="52"/>
      <c r="J29" s="52"/>
      <c r="K29" s="52"/>
      <c r="L29" s="52"/>
      <c r="M29" s="52"/>
      <c r="N29" s="52"/>
      <c r="O29" s="52"/>
      <c r="P29" s="52"/>
      <c r="Q29" s="76"/>
      <c r="R29" s="9"/>
    </row>
    <row r="30" spans="1:18">
      <c r="A30" s="5"/>
      <c r="B30" s="19">
        <v>1</v>
      </c>
      <c r="C30" s="2">
        <v>808</v>
      </c>
      <c r="D30" s="2">
        <f t="shared" si="0"/>
        <v>781</v>
      </c>
      <c r="E30" s="6"/>
      <c r="F30" s="51"/>
      <c r="G30" s="52"/>
      <c r="H30" s="52"/>
      <c r="I30" s="52"/>
      <c r="J30" s="52"/>
      <c r="K30" s="52"/>
      <c r="L30" s="52"/>
      <c r="M30" s="52"/>
      <c r="N30" s="52"/>
      <c r="O30" s="52"/>
      <c r="P30" s="52"/>
      <c r="Q30" s="76"/>
      <c r="R30" s="9"/>
    </row>
    <row r="31" spans="1:18">
      <c r="A31" s="5"/>
      <c r="B31" s="20"/>
      <c r="C31" s="1"/>
      <c r="D31" s="1"/>
      <c r="E31" s="6"/>
      <c r="F31" s="54"/>
      <c r="G31" s="55"/>
      <c r="H31" s="55"/>
      <c r="I31" s="55"/>
      <c r="J31" s="55"/>
      <c r="K31" s="55"/>
      <c r="L31" s="55"/>
      <c r="M31" s="55"/>
      <c r="N31" s="55"/>
      <c r="O31" s="55"/>
      <c r="P31" s="55"/>
      <c r="Q31" s="77"/>
      <c r="R31" s="9"/>
    </row>
    <row r="32" spans="1:18" ht="15" thickBot="1">
      <c r="A32" s="5"/>
      <c r="B32" s="11"/>
      <c r="C32" s="12"/>
      <c r="D32" s="12"/>
      <c r="E32" s="12"/>
      <c r="F32" s="12"/>
      <c r="G32" s="12"/>
      <c r="H32" s="12"/>
      <c r="I32" s="12"/>
      <c r="J32" s="12"/>
      <c r="K32" s="12"/>
      <c r="L32" s="12"/>
      <c r="M32" s="12"/>
      <c r="N32" s="12"/>
      <c r="O32" s="12"/>
      <c r="P32" s="12"/>
      <c r="Q32" s="12"/>
      <c r="R32" s="13"/>
    </row>
  </sheetData>
  <mergeCells count="3">
    <mergeCell ref="B2:D2"/>
    <mergeCell ref="B1:D1"/>
    <mergeCell ref="F28:Q31"/>
  </mergeCell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28"/>
  <sheetViews>
    <sheetView workbookViewId="0">
      <selection activeCell="E31" sqref="E31"/>
    </sheetView>
  </sheetViews>
  <sheetFormatPr baseColWidth="10" defaultRowHeight="14" x14ac:dyDescent="0"/>
  <cols>
    <col min="2" max="2" width="20.6640625" bestFit="1" customWidth="1"/>
  </cols>
  <sheetData>
    <row r="2" spans="3:9">
      <c r="C2" s="39" t="s">
        <v>20</v>
      </c>
      <c r="D2" s="30" t="s">
        <v>21</v>
      </c>
      <c r="E2" s="30" t="s">
        <v>22</v>
      </c>
      <c r="F2" s="30" t="s">
        <v>23</v>
      </c>
      <c r="G2" s="30" t="s">
        <v>24</v>
      </c>
      <c r="H2" s="30" t="s">
        <v>25</v>
      </c>
      <c r="I2" s="39" t="s">
        <v>26</v>
      </c>
    </row>
    <row r="3" spans="3:9" ht="36">
      <c r="C3" s="40"/>
      <c r="D3" s="30" t="s">
        <v>27</v>
      </c>
      <c r="E3" s="31" t="s">
        <v>28</v>
      </c>
      <c r="F3" s="30" t="s">
        <v>29</v>
      </c>
      <c r="G3" s="31" t="s">
        <v>30</v>
      </c>
      <c r="H3" s="30" t="s">
        <v>31</v>
      </c>
      <c r="I3" s="40"/>
    </row>
    <row r="4" spans="3:9">
      <c r="C4" s="32" t="s">
        <v>32</v>
      </c>
      <c r="D4" s="33">
        <v>23</v>
      </c>
      <c r="E4" s="33">
        <v>24</v>
      </c>
      <c r="F4" s="33">
        <v>1</v>
      </c>
      <c r="G4" s="33">
        <v>3</v>
      </c>
      <c r="H4" s="33">
        <v>0</v>
      </c>
      <c r="I4" s="34">
        <f>SUM(D4:H4)</f>
        <v>51</v>
      </c>
    </row>
    <row r="5" spans="3:9">
      <c r="C5" s="32" t="s">
        <v>33</v>
      </c>
      <c r="D5" s="33">
        <v>12</v>
      </c>
      <c r="E5" s="33">
        <v>25</v>
      </c>
      <c r="F5" s="33">
        <v>2</v>
      </c>
      <c r="G5" s="33">
        <v>2</v>
      </c>
      <c r="H5" s="33">
        <v>0</v>
      </c>
      <c r="I5" s="34">
        <f>SUM(D5:H5)</f>
        <v>41</v>
      </c>
    </row>
    <row r="6" spans="3:9">
      <c r="C6" s="32" t="s">
        <v>34</v>
      </c>
      <c r="D6" s="33">
        <v>11</v>
      </c>
      <c r="E6" s="33">
        <v>26</v>
      </c>
      <c r="F6" s="33">
        <v>2</v>
      </c>
      <c r="G6" s="33">
        <v>2</v>
      </c>
      <c r="H6" s="33">
        <v>0</v>
      </c>
      <c r="I6" s="34">
        <f t="shared" ref="I6:I25" si="0">SUM(D6:H6)</f>
        <v>41</v>
      </c>
    </row>
    <row r="7" spans="3:9">
      <c r="C7" s="32" t="s">
        <v>35</v>
      </c>
      <c r="D7" s="33">
        <v>7</v>
      </c>
      <c r="E7" s="33">
        <v>19</v>
      </c>
      <c r="F7" s="33">
        <v>2</v>
      </c>
      <c r="G7" s="33">
        <v>0</v>
      </c>
      <c r="H7" s="33">
        <v>1</v>
      </c>
      <c r="I7" s="34">
        <f t="shared" si="0"/>
        <v>29</v>
      </c>
    </row>
    <row r="8" spans="3:9">
      <c r="C8" s="32" t="s">
        <v>36</v>
      </c>
      <c r="D8" s="33">
        <v>1</v>
      </c>
      <c r="E8" s="33">
        <v>22</v>
      </c>
      <c r="F8" s="33">
        <v>3</v>
      </c>
      <c r="G8" s="33">
        <v>0</v>
      </c>
      <c r="H8" s="33">
        <v>0</v>
      </c>
      <c r="I8" s="34">
        <f t="shared" si="0"/>
        <v>26</v>
      </c>
    </row>
    <row r="9" spans="3:9">
      <c r="C9" s="32" t="s">
        <v>37</v>
      </c>
      <c r="D9" s="33">
        <v>2</v>
      </c>
      <c r="E9" s="33">
        <v>12</v>
      </c>
      <c r="F9" s="33">
        <v>4</v>
      </c>
      <c r="G9" s="33">
        <v>0</v>
      </c>
      <c r="H9" s="33">
        <v>0</v>
      </c>
      <c r="I9" s="34">
        <f t="shared" si="0"/>
        <v>18</v>
      </c>
    </row>
    <row r="10" spans="3:9">
      <c r="C10" s="32" t="s">
        <v>38</v>
      </c>
      <c r="D10" s="33">
        <v>0</v>
      </c>
      <c r="E10" s="33">
        <v>3</v>
      </c>
      <c r="F10" s="33">
        <v>1</v>
      </c>
      <c r="G10" s="33">
        <v>0</v>
      </c>
      <c r="H10" s="33">
        <v>0</v>
      </c>
      <c r="I10" s="34">
        <f t="shared" si="0"/>
        <v>4</v>
      </c>
    </row>
    <row r="11" spans="3:9">
      <c r="C11" s="32" t="s">
        <v>39</v>
      </c>
      <c r="D11" s="33">
        <v>0</v>
      </c>
      <c r="E11" s="33">
        <v>4</v>
      </c>
      <c r="F11" s="33">
        <v>0</v>
      </c>
      <c r="G11" s="33">
        <v>0</v>
      </c>
      <c r="H11" s="33">
        <v>0</v>
      </c>
      <c r="I11" s="34">
        <f t="shared" si="0"/>
        <v>4</v>
      </c>
    </row>
    <row r="12" spans="3:9">
      <c r="C12" s="32" t="s">
        <v>40</v>
      </c>
      <c r="D12" s="33">
        <v>0</v>
      </c>
      <c r="E12" s="33">
        <v>0</v>
      </c>
      <c r="F12" s="33">
        <v>0</v>
      </c>
      <c r="G12" s="33">
        <v>0</v>
      </c>
      <c r="H12" s="33">
        <v>0</v>
      </c>
      <c r="I12" s="34">
        <f t="shared" si="0"/>
        <v>0</v>
      </c>
    </row>
    <row r="13" spans="3:9">
      <c r="C13" s="32" t="s">
        <v>41</v>
      </c>
      <c r="D13" s="33">
        <v>2</v>
      </c>
      <c r="E13" s="33">
        <v>12</v>
      </c>
      <c r="F13" s="33">
        <v>2</v>
      </c>
      <c r="G13" s="33">
        <v>1</v>
      </c>
      <c r="H13" s="33">
        <v>0</v>
      </c>
      <c r="I13" s="34">
        <f t="shared" si="0"/>
        <v>17</v>
      </c>
    </row>
    <row r="14" spans="3:9">
      <c r="C14" s="32" t="s">
        <v>42</v>
      </c>
      <c r="D14" s="33">
        <v>2</v>
      </c>
      <c r="E14" s="33">
        <v>6</v>
      </c>
      <c r="F14" s="33">
        <v>2</v>
      </c>
      <c r="G14" s="33">
        <v>0</v>
      </c>
      <c r="H14" s="33">
        <v>0</v>
      </c>
      <c r="I14" s="34">
        <f t="shared" si="0"/>
        <v>10</v>
      </c>
    </row>
    <row r="15" spans="3:9">
      <c r="C15" s="32" t="s">
        <v>43</v>
      </c>
      <c r="D15" s="33">
        <v>2</v>
      </c>
      <c r="E15" s="33">
        <v>19</v>
      </c>
      <c r="F15" s="33">
        <v>5</v>
      </c>
      <c r="G15" s="33">
        <v>0</v>
      </c>
      <c r="H15" s="33">
        <v>0</v>
      </c>
      <c r="I15" s="34">
        <f t="shared" si="0"/>
        <v>26</v>
      </c>
    </row>
    <row r="16" spans="3:9">
      <c r="C16" s="32" t="s">
        <v>44</v>
      </c>
      <c r="D16" s="33">
        <v>11</v>
      </c>
      <c r="E16" s="33">
        <v>97</v>
      </c>
      <c r="F16" s="33">
        <v>5</v>
      </c>
      <c r="G16" s="33">
        <v>0</v>
      </c>
      <c r="H16" s="33">
        <v>0</v>
      </c>
      <c r="I16" s="34">
        <f t="shared" si="0"/>
        <v>113</v>
      </c>
    </row>
    <row r="17" spans="3:9">
      <c r="C17" s="32" t="s">
        <v>45</v>
      </c>
      <c r="D17" s="33">
        <v>12</v>
      </c>
      <c r="E17" s="33">
        <v>79</v>
      </c>
      <c r="F17" s="33">
        <v>5</v>
      </c>
      <c r="G17" s="33">
        <v>1</v>
      </c>
      <c r="H17" s="33">
        <v>0</v>
      </c>
      <c r="I17" s="34">
        <f t="shared" si="0"/>
        <v>97</v>
      </c>
    </row>
    <row r="18" spans="3:9">
      <c r="C18" s="32" t="s">
        <v>46</v>
      </c>
      <c r="D18" s="33">
        <v>6</v>
      </c>
      <c r="E18" s="33">
        <v>68</v>
      </c>
      <c r="F18" s="33">
        <v>4</v>
      </c>
      <c r="G18" s="33">
        <v>1</v>
      </c>
      <c r="H18" s="33">
        <v>0</v>
      </c>
      <c r="I18" s="34">
        <f t="shared" si="0"/>
        <v>79</v>
      </c>
    </row>
    <row r="19" spans="3:9">
      <c r="C19" s="32" t="s">
        <v>47</v>
      </c>
      <c r="D19" s="33">
        <v>10</v>
      </c>
      <c r="E19" s="33">
        <v>90</v>
      </c>
      <c r="F19" s="33">
        <v>6</v>
      </c>
      <c r="G19" s="33">
        <v>0</v>
      </c>
      <c r="H19" s="33">
        <v>2</v>
      </c>
      <c r="I19" s="34">
        <f>SUM(D19:H19)</f>
        <v>108</v>
      </c>
    </row>
    <row r="20" spans="3:9">
      <c r="C20" s="32" t="s">
        <v>48</v>
      </c>
      <c r="D20" s="33">
        <v>7</v>
      </c>
      <c r="E20" s="33">
        <v>65</v>
      </c>
      <c r="F20" s="33">
        <v>4</v>
      </c>
      <c r="G20" s="33">
        <v>0</v>
      </c>
      <c r="H20" s="33">
        <v>0</v>
      </c>
      <c r="I20" s="34">
        <f t="shared" si="0"/>
        <v>76</v>
      </c>
    </row>
    <row r="21" spans="3:9">
      <c r="C21" s="32" t="s">
        <v>49</v>
      </c>
      <c r="D21" s="33">
        <v>7</v>
      </c>
      <c r="E21" s="33">
        <v>72</v>
      </c>
      <c r="F21" s="33">
        <v>8</v>
      </c>
      <c r="G21" s="33">
        <v>0</v>
      </c>
      <c r="H21" s="33">
        <v>0</v>
      </c>
      <c r="I21" s="34">
        <f t="shared" si="0"/>
        <v>87</v>
      </c>
    </row>
    <row r="22" spans="3:9">
      <c r="C22" s="32" t="s">
        <v>50</v>
      </c>
      <c r="D22" s="33">
        <v>9</v>
      </c>
      <c r="E22" s="33">
        <v>86</v>
      </c>
      <c r="F22" s="33">
        <v>6</v>
      </c>
      <c r="G22" s="33">
        <v>2</v>
      </c>
      <c r="H22" s="33">
        <v>0</v>
      </c>
      <c r="I22" s="34">
        <f>SUM(D22:H22)</f>
        <v>103</v>
      </c>
    </row>
    <row r="23" spans="3:9">
      <c r="C23" s="32" t="s">
        <v>51</v>
      </c>
      <c r="D23" s="33">
        <v>6</v>
      </c>
      <c r="E23" s="33">
        <v>74</v>
      </c>
      <c r="F23" s="33">
        <v>10</v>
      </c>
      <c r="G23" s="33">
        <v>2</v>
      </c>
      <c r="H23" s="33">
        <v>1</v>
      </c>
      <c r="I23" s="34">
        <f t="shared" si="0"/>
        <v>93</v>
      </c>
    </row>
    <row r="24" spans="3:9">
      <c r="C24" s="32" t="s">
        <v>52</v>
      </c>
      <c r="D24" s="33">
        <v>7</v>
      </c>
      <c r="E24" s="33">
        <v>84</v>
      </c>
      <c r="F24" s="33">
        <v>9</v>
      </c>
      <c r="G24" s="33">
        <v>0</v>
      </c>
      <c r="H24" s="33">
        <v>0</v>
      </c>
      <c r="I24" s="34">
        <f t="shared" si="0"/>
        <v>100</v>
      </c>
    </row>
    <row r="25" spans="3:9">
      <c r="C25" s="32" t="s">
        <v>53</v>
      </c>
      <c r="D25" s="33">
        <v>8</v>
      </c>
      <c r="E25" s="33">
        <v>81</v>
      </c>
      <c r="F25" s="33">
        <v>12</v>
      </c>
      <c r="G25" s="33">
        <v>1</v>
      </c>
      <c r="H25" s="33">
        <v>0</v>
      </c>
      <c r="I25" s="34">
        <f t="shared" si="0"/>
        <v>102</v>
      </c>
    </row>
    <row r="26" spans="3:9">
      <c r="C26" s="35" t="s">
        <v>26</v>
      </c>
      <c r="D26" s="36">
        <f>SUM(D4:D25)</f>
        <v>145</v>
      </c>
      <c r="E26" s="36">
        <f>SUM(E4:E25)</f>
        <v>968</v>
      </c>
      <c r="F26" s="36">
        <f>SUM(F4:F25)</f>
        <v>93</v>
      </c>
      <c r="G26" s="36">
        <f>SUM(G4:G25)</f>
        <v>15</v>
      </c>
      <c r="H26" s="36">
        <f>SUM(H4:H25)</f>
        <v>4</v>
      </c>
      <c r="I26" s="36">
        <f>SUM(D26:H26)</f>
        <v>1225</v>
      </c>
    </row>
    <row r="27" spans="3:9">
      <c r="C27" s="35" t="s">
        <v>54</v>
      </c>
      <c r="D27" s="37">
        <f>D26/I26</f>
        <v>0.11836734693877551</v>
      </c>
      <c r="E27" s="37">
        <f>E26/I26</f>
        <v>0.7902040816326531</v>
      </c>
      <c r="F27" s="37">
        <f>F26/I26</f>
        <v>7.591836734693877E-2</v>
      </c>
      <c r="G27" s="37">
        <f>G26/I26</f>
        <v>1.2244897959183673E-2</v>
      </c>
      <c r="H27" s="37">
        <f>H26/I26</f>
        <v>3.2653061224489797E-3</v>
      </c>
      <c r="I27" s="37"/>
    </row>
    <row r="28" spans="3:9">
      <c r="C28" s="43" t="s">
        <v>55</v>
      </c>
      <c r="D28" s="43"/>
      <c r="E28" s="43"/>
      <c r="F28" s="43"/>
      <c r="G28" s="43"/>
      <c r="H28" s="43"/>
      <c r="I28" s="38">
        <v>1388</v>
      </c>
    </row>
  </sheetData>
  <mergeCells count="3">
    <mergeCell ref="C2:C3"/>
    <mergeCell ref="I2:I3"/>
    <mergeCell ref="C28:H28"/>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Información general</vt:lpstr>
      <vt:lpstr>DCP</vt:lpstr>
      <vt:lpstr>Conteo Transito</vt:lpstr>
    </vt:vector>
  </TitlesOfParts>
  <Company>Universidad de Costa Rica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Kelly Mason</cp:lastModifiedBy>
  <dcterms:created xsi:type="dcterms:W3CDTF">2015-02-23T14:29:24Z</dcterms:created>
  <dcterms:modified xsi:type="dcterms:W3CDTF">2015-02-24T02:58:45Z</dcterms:modified>
</cp:coreProperties>
</file>