
<file path=[Content_Types].xml><?xml version="1.0" encoding="utf-8"?>
<Types xmlns="http://schemas.openxmlformats.org/package/2006/content-types">
  <Default Extension="xml" ContentType="application/xml"/>
  <Default Extension="jpeg" ContentType="image/jpeg"/>
  <Default Extension="png" ContentType="image/png"/>
  <Default Extension="vml" ContentType="application/vnd.openxmlformats-officedocument.vmlDrawi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4" rupBuild="25516"/>
  <workbookPr autoCompressPictures="0"/>
  <bookViews>
    <workbookView xWindow="240" yWindow="40" windowWidth="25760" windowHeight="21360"/>
  </bookViews>
  <sheets>
    <sheet name="Perfil" sheetId="3" r:id="rId1"/>
    <sheet name="DCP" sheetId="2" r:id="rId2"/>
    <sheet name="Conteo Transito" sheetId="1" r:id="rId3"/>
  </sheet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H27" i="1" l="1"/>
  <c r="I4" i="1"/>
  <c r="I5" i="1"/>
  <c r="I6" i="1"/>
  <c r="I7" i="1"/>
  <c r="I8" i="1"/>
  <c r="I9" i="1"/>
  <c r="I10" i="1"/>
  <c r="I11" i="1"/>
  <c r="I12" i="1"/>
  <c r="I13" i="1"/>
  <c r="I14" i="1"/>
  <c r="I15" i="1"/>
  <c r="I16" i="1"/>
  <c r="I17" i="1"/>
  <c r="I18" i="1"/>
  <c r="I19" i="1"/>
  <c r="I20" i="1"/>
  <c r="I21" i="1"/>
  <c r="I22" i="1"/>
  <c r="I23" i="1"/>
  <c r="I24" i="1"/>
  <c r="I25" i="1"/>
  <c r="I26" i="1"/>
  <c r="I27" i="1"/>
  <c r="H28" i="1"/>
  <c r="G27" i="1"/>
  <c r="G28" i="1"/>
  <c r="F27" i="1"/>
  <c r="E27" i="1"/>
  <c r="D27" i="1"/>
  <c r="D28" i="1"/>
  <c r="N63" i="3"/>
  <c r="M63" i="3"/>
  <c r="L63" i="3"/>
  <c r="K63" i="3"/>
  <c r="J63" i="3"/>
  <c r="O62" i="3"/>
  <c r="O61" i="3"/>
  <c r="O60" i="3"/>
  <c r="O59" i="3"/>
  <c r="O58" i="3"/>
  <c r="O57" i="3"/>
  <c r="O56" i="3"/>
  <c r="O55" i="3"/>
  <c r="O54" i="3"/>
  <c r="O53" i="3"/>
  <c r="O52" i="3"/>
  <c r="O51" i="3"/>
  <c r="O50" i="3"/>
  <c r="O49" i="3"/>
  <c r="O48" i="3"/>
  <c r="O47" i="3"/>
  <c r="O46" i="3"/>
  <c r="O45" i="3"/>
  <c r="O44" i="3"/>
  <c r="O43" i="3"/>
  <c r="O42" i="3"/>
  <c r="O41" i="3"/>
  <c r="O40" i="3"/>
  <c r="O63" i="3"/>
  <c r="J6" i="3"/>
  <c r="J7" i="3"/>
  <c r="J8" i="3"/>
  <c r="J9" i="3"/>
  <c r="J10" i="3"/>
  <c r="J11" i="3"/>
  <c r="J12" i="3"/>
  <c r="J13" i="3"/>
  <c r="J14" i="3"/>
  <c r="J15" i="3"/>
  <c r="J16" i="3"/>
  <c r="J17" i="3"/>
  <c r="J18" i="3"/>
  <c r="J19" i="3"/>
  <c r="J20" i="3"/>
  <c r="J21" i="3"/>
  <c r="J22" i="3"/>
  <c r="J23" i="3"/>
  <c r="J24" i="3"/>
  <c r="J25" i="3"/>
  <c r="J26" i="3"/>
  <c r="J27" i="3"/>
  <c r="J28" i="3"/>
  <c r="J29" i="3"/>
  <c r="J30" i="3"/>
  <c r="J31" i="3"/>
  <c r="J32" i="3"/>
  <c r="J33" i="3"/>
  <c r="F28" i="1"/>
  <c r="E28" i="1"/>
  <c r="K64" i="3"/>
  <c r="J64" i="3"/>
  <c r="N64" i="3"/>
  <c r="M64" i="3"/>
  <c r="L64" i="3"/>
  <c r="D5" i="2"/>
  <c r="D6" i="2"/>
  <c r="D7" i="2"/>
  <c r="D8" i="2"/>
  <c r="D9" i="2"/>
  <c r="D10" i="2"/>
  <c r="D11" i="2"/>
  <c r="D12" i="2"/>
  <c r="D13" i="2"/>
  <c r="D14" i="2"/>
  <c r="D15" i="2"/>
  <c r="D16" i="2"/>
  <c r="D17" i="2"/>
  <c r="D18" i="2"/>
  <c r="D19" i="2"/>
  <c r="D20" i="2"/>
  <c r="D21" i="2"/>
  <c r="D22" i="2"/>
  <c r="D23" i="2"/>
  <c r="D24" i="2"/>
  <c r="D25" i="2"/>
  <c r="D26" i="2"/>
  <c r="D27" i="2"/>
  <c r="D28" i="2"/>
  <c r="D29" i="2"/>
  <c r="D30" i="2"/>
  <c r="D31" i="2"/>
  <c r="D32" i="2"/>
</calcChain>
</file>

<file path=xl/comments1.xml><?xml version="1.0" encoding="utf-8"?>
<comments xmlns="http://schemas.openxmlformats.org/spreadsheetml/2006/main">
  <authors>
    <author>A satisfied Microsoft Office user</author>
  </authors>
  <commentList>
    <comment ref="A4" authorId="0">
      <text>
        <r>
          <rPr>
            <sz val="8"/>
            <color indexed="81"/>
            <rFont val="Tahoma"/>
            <family val="2"/>
          </rPr>
          <t>Check type hammer used in box above.
If both hammers were used
Type: 
" 1 "  for 17.6 lb hammer
" 2 "  for 10.1 lb hammer</t>
        </r>
      </text>
    </comment>
  </commentList>
</comments>
</file>

<file path=xl/sharedStrings.xml><?xml version="1.0" encoding="utf-8"?>
<sst xmlns="http://schemas.openxmlformats.org/spreadsheetml/2006/main" count="102" uniqueCount="57">
  <si>
    <t>Nombre de escuela:</t>
  </si>
  <si>
    <t>N° Golpes</t>
  </si>
  <si>
    <t>Lectura</t>
  </si>
  <si>
    <t>Acumulado</t>
  </si>
  <si>
    <t>DATOS DE CAMPO</t>
  </si>
  <si>
    <t>Ubicación:</t>
  </si>
  <si>
    <t>Descripción de sitio:</t>
  </si>
  <si>
    <t>Fotografías:</t>
  </si>
  <si>
    <t>Localización:</t>
  </si>
  <si>
    <t>Cóbano, Puntarenas</t>
  </si>
  <si>
    <t>Longitud a intervenir:</t>
  </si>
  <si>
    <t>Cabuya</t>
  </si>
  <si>
    <t>174,5 metros</t>
  </si>
  <si>
    <t>N 9°36´10,9´</t>
  </si>
  <si>
    <t xml:space="preserve">W 85°05´17,7´´ </t>
  </si>
  <si>
    <t>La existencia de una capa de material de lastre suelto en la superficie se muestra en el incremento de resistencia en los primeros 10cm de la estructura, posterior a esta capa existe un suelo con presencia de arena y suelo limoso (a confirmar por el laboratorio) que muestra una resistencia menor (CBR 10-15% y capacidad de soporte cercana a los 3000psf).</t>
  </si>
  <si>
    <t>CABUYA</t>
  </si>
  <si>
    <t>ENSAYO DCP</t>
  </si>
  <si>
    <t>CONTEO DE TRÁNSITO</t>
  </si>
  <si>
    <t>Start Time</t>
  </si>
  <si>
    <t>Clase 1</t>
  </si>
  <si>
    <t>Clase 2</t>
  </si>
  <si>
    <t>Clase 3</t>
  </si>
  <si>
    <t>Clase 4</t>
  </si>
  <si>
    <t>Clase 5</t>
  </si>
  <si>
    <t>Total</t>
  </si>
  <si>
    <t>Bicicletas-Motos</t>
  </si>
  <si>
    <t>Livianos-PickUp</t>
  </si>
  <si>
    <t>Camion C2+</t>
  </si>
  <si>
    <t>Camion C2,C3,C4,BUS</t>
  </si>
  <si>
    <t>Camion T3-S2 y Mayores</t>
  </si>
  <si>
    <t>19:00</t>
  </si>
  <si>
    <t>20:00</t>
  </si>
  <si>
    <t>21:00</t>
  </si>
  <si>
    <t>22:00</t>
  </si>
  <si>
    <t>23:00</t>
  </si>
  <si>
    <t>02/11/15</t>
  </si>
  <si>
    <t>01:00</t>
  </si>
  <si>
    <t>02:00</t>
  </si>
  <si>
    <t>03:00</t>
  </si>
  <si>
    <t>04:00</t>
  </si>
  <si>
    <t>05:00</t>
  </si>
  <si>
    <t>06:00</t>
  </si>
  <si>
    <t>07:00</t>
  </si>
  <si>
    <t>08:00</t>
  </si>
  <si>
    <t>09:00</t>
  </si>
  <si>
    <t>10:00</t>
  </si>
  <si>
    <t>11:00</t>
  </si>
  <si>
    <t>12 p.m.</t>
  </si>
  <si>
    <t>13:00</t>
  </si>
  <si>
    <t>14:00</t>
  </si>
  <si>
    <t>15:00</t>
  </si>
  <si>
    <t>16:00</t>
  </si>
  <si>
    <t>17:00</t>
  </si>
  <si>
    <t>Porcentaje</t>
  </si>
  <si>
    <t>TPD/TPDA</t>
  </si>
  <si>
    <t>En esta vía se tiene un condición de material de lastre redondeado en un espesor de unos 10cm de espesor seguido de un material limoso con presencia de arenas. Se encontró una superficie deformada que no ofrece adecuadas condiciones para el tránsito de vehiculos. No hay obras de drenaje ni de canalización aguas superficiales. El tránsito medido en sitio es bajo.</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</si>
</sst>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_(* \(#,##0.00\);_(* &quot;-&quot;??_);_(@_)"/>
    <numFmt numFmtId="164" formatCode="###0;\-###0"/>
    <numFmt numFmtId="165" formatCode="0.0%;\-0.0%"/>
  </numFmts>
  <fonts count="10" x14ac:knownFonts="1">
    <font>
      <sz val="11"/>
      <color theme="1"/>
      <name val="Calibri"/>
      <family val="2"/>
      <scheme val="minor"/>
    </font>
    <font>
      <b/>
      <sz val="11"/>
      <color theme="3"/>
      <name val="Calibri"/>
      <family val="2"/>
      <scheme val="minor"/>
    </font>
    <font>
      <b/>
      <sz val="11"/>
      <color theme="1"/>
      <name val="Calibri"/>
      <family val="2"/>
      <scheme val="minor"/>
    </font>
    <font>
      <sz val="10"/>
      <name val="Arial"/>
      <family val="2"/>
    </font>
    <font>
      <sz val="8"/>
      <color indexed="81"/>
      <name val="Tahoma"/>
      <family val="2"/>
    </font>
    <font>
      <sz val="11"/>
      <color theme="1"/>
      <name val="Calibri"/>
      <family val="2"/>
      <scheme val="minor"/>
    </font>
    <font>
      <b/>
      <sz val="16"/>
      <color theme="1"/>
      <name val="Calibri"/>
      <family val="2"/>
      <scheme val="minor"/>
    </font>
    <font>
      <sz val="8"/>
      <name val="MS Sans Serif"/>
      <family val="2"/>
    </font>
    <font>
      <b/>
      <sz val="10"/>
      <name val="Arial"/>
      <family val="2"/>
    </font>
    <font>
      <b/>
      <sz val="11"/>
      <color theme="1"/>
      <name val="Arial"/>
      <family val="2"/>
    </font>
  </fonts>
  <fills count="3">
    <fill>
      <patternFill patternType="none"/>
    </fill>
    <fill>
      <patternFill patternType="gray125"/>
    </fill>
    <fill>
      <patternFill patternType="solid">
        <fgColor theme="2" tint="-0.249977111117893"/>
        <bgColor indexed="64"/>
      </patternFill>
    </fill>
  </fills>
  <borders count="38">
    <border>
      <left/>
      <right/>
      <top/>
      <bottom/>
      <diagonal/>
    </border>
    <border>
      <left style="thin">
        <color auto="1"/>
      </left>
      <right style="thin">
        <color auto="1"/>
      </right>
      <top style="thin">
        <color auto="1"/>
      </top>
      <bottom style="thin">
        <color auto="1"/>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medium">
        <color auto="1"/>
      </left>
      <right style="thin">
        <color theme="0"/>
      </right>
      <top style="medium">
        <color auto="1"/>
      </top>
      <bottom style="thin">
        <color theme="0"/>
      </bottom>
      <diagonal/>
    </border>
    <border>
      <left style="thin">
        <color theme="0"/>
      </left>
      <right style="thin">
        <color theme="0"/>
      </right>
      <top style="medium">
        <color auto="1"/>
      </top>
      <bottom style="thin">
        <color theme="0"/>
      </bottom>
      <diagonal/>
    </border>
    <border>
      <left style="thin">
        <color theme="0"/>
      </left>
      <right style="medium">
        <color auto="1"/>
      </right>
      <top style="medium">
        <color auto="1"/>
      </top>
      <bottom style="thin">
        <color theme="0"/>
      </bottom>
      <diagonal/>
    </border>
    <border>
      <left style="medium">
        <color auto="1"/>
      </left>
      <right style="thin">
        <color theme="0"/>
      </right>
      <top style="thin">
        <color theme="0"/>
      </top>
      <bottom style="thin">
        <color theme="0"/>
      </bottom>
      <diagonal/>
    </border>
    <border>
      <left style="thin">
        <color theme="0"/>
      </left>
      <right style="medium">
        <color auto="1"/>
      </right>
      <top style="thin">
        <color theme="0"/>
      </top>
      <bottom style="thin">
        <color theme="0"/>
      </bottom>
      <diagonal/>
    </border>
    <border>
      <left style="medium">
        <color auto="1"/>
      </left>
      <right style="thin">
        <color theme="0"/>
      </right>
      <top style="thin">
        <color theme="0"/>
      </top>
      <bottom style="medium">
        <color auto="1"/>
      </bottom>
      <diagonal/>
    </border>
    <border>
      <left style="thin">
        <color theme="0"/>
      </left>
      <right style="thin">
        <color theme="0"/>
      </right>
      <top style="thin">
        <color theme="0"/>
      </top>
      <bottom style="medium">
        <color auto="1"/>
      </bottom>
      <diagonal/>
    </border>
    <border>
      <left style="thin">
        <color theme="0"/>
      </left>
      <right style="medium">
        <color auto="1"/>
      </right>
      <top style="thin">
        <color theme="0"/>
      </top>
      <bottom style="medium">
        <color auto="1"/>
      </bottom>
      <diagonal/>
    </border>
    <border>
      <left style="thin">
        <color theme="0"/>
      </left>
      <right/>
      <top style="thin">
        <color theme="0"/>
      </top>
      <bottom/>
      <diagonal/>
    </border>
    <border>
      <left/>
      <right/>
      <top style="thin">
        <color theme="0"/>
      </top>
      <bottom/>
      <diagonal/>
    </border>
    <border>
      <left/>
      <right style="medium">
        <color auto="1"/>
      </right>
      <top style="thin">
        <color theme="0"/>
      </top>
      <bottom/>
      <diagonal/>
    </border>
    <border>
      <left style="thin">
        <color theme="0"/>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right style="thin">
        <color theme="0"/>
      </right>
      <top style="medium">
        <color auto="1"/>
      </top>
      <bottom style="thin">
        <color theme="0"/>
      </bottom>
      <diagonal/>
    </border>
    <border>
      <left style="medium">
        <color auto="1"/>
      </left>
      <right style="thin">
        <color auto="1"/>
      </right>
      <top style="thin">
        <color auto="1"/>
      </top>
      <bottom style="thin">
        <color auto="1"/>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medium">
        <color auto="1"/>
      </left>
      <right style="thin">
        <color theme="0"/>
      </right>
      <top style="thin">
        <color theme="0"/>
      </top>
      <bottom/>
      <diagonal/>
    </border>
    <border>
      <left style="medium">
        <color auto="1"/>
      </left>
      <right style="thin">
        <color theme="0"/>
      </right>
      <top/>
      <bottom style="thin">
        <color theme="0"/>
      </bottom>
      <diagonal/>
    </border>
    <border>
      <left/>
      <right style="medium">
        <color auto="1"/>
      </right>
      <top/>
      <bottom style="thin">
        <color theme="0"/>
      </bottom>
      <diagonal/>
    </border>
    <border>
      <left style="thin">
        <color theme="0"/>
      </left>
      <right style="medium">
        <color auto="1"/>
      </right>
      <top/>
      <bottom style="thin">
        <color theme="0"/>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theme="0"/>
      </left>
      <right style="medium">
        <color auto="1"/>
      </right>
      <top style="thin">
        <color theme="0"/>
      </top>
      <bottom/>
      <diagonal/>
    </border>
  </borders>
  <cellStyleXfs count="3">
    <xf numFmtId="0" fontId="0" fillId="0" borderId="0"/>
    <xf numFmtId="43" fontId="5" fillId="0" borderId="0" applyFont="0" applyFill="0" applyBorder="0" applyAlignment="0" applyProtection="0"/>
    <xf numFmtId="0" fontId="7" fillId="0" borderId="0" applyAlignment="0">
      <alignment vertical="top" wrapText="1"/>
      <protection locked="0"/>
    </xf>
  </cellStyleXfs>
  <cellXfs count="74">
    <xf numFmtId="0" fontId="0" fillId="0" borderId="0" xfId="0"/>
    <xf numFmtId="0" fontId="0" fillId="0" borderId="1" xfId="0" applyBorder="1" applyAlignment="1">
      <alignment horizontal="center"/>
    </xf>
    <xf numFmtId="0" fontId="2" fillId="0" borderId="1" xfId="0" applyFont="1" applyBorder="1" applyAlignment="1">
      <alignment horizontal="center"/>
    </xf>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0" fillId="0" borderId="13" xfId="0" applyBorder="1"/>
    <xf numFmtId="0" fontId="0" fillId="0" borderId="14" xfId="0" applyBorder="1"/>
    <xf numFmtId="0" fontId="2" fillId="0" borderId="13" xfId="0" applyFont="1" applyBorder="1"/>
    <xf numFmtId="0" fontId="0" fillId="0" borderId="15" xfId="0" applyBorder="1"/>
    <xf numFmtId="0" fontId="0" fillId="0" borderId="16" xfId="0" applyBorder="1"/>
    <xf numFmtId="0" fontId="0" fillId="0" borderId="17" xfId="0" applyBorder="1"/>
    <xf numFmtId="0" fontId="2" fillId="0" borderId="13" xfId="0" applyFont="1" applyBorder="1" applyAlignment="1">
      <alignment horizontal="center"/>
    </xf>
    <xf numFmtId="0" fontId="0" fillId="0" borderId="10" xfId="0" applyBorder="1"/>
    <xf numFmtId="0" fontId="0" fillId="0" borderId="11" xfId="0" applyBorder="1"/>
    <xf numFmtId="0" fontId="0" fillId="0" borderId="12" xfId="0" applyBorder="1"/>
    <xf numFmtId="0" fontId="0" fillId="0" borderId="24" xfId="0" applyBorder="1"/>
    <xf numFmtId="0" fontId="2" fillId="0" borderId="25" xfId="0" applyFont="1" applyBorder="1" applyAlignment="1">
      <alignment horizontal="center"/>
    </xf>
    <xf numFmtId="0" fontId="0" fillId="0" borderId="25" xfId="0" applyBorder="1" applyAlignment="1">
      <alignment horizontal="center"/>
    </xf>
    <xf numFmtId="0" fontId="2" fillId="0" borderId="22" xfId="0" applyFont="1" applyBorder="1" applyAlignment="1">
      <alignment horizontal="center"/>
    </xf>
    <xf numFmtId="0" fontId="2" fillId="0" borderId="35" xfId="0" applyFont="1"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0" fillId="0" borderId="28" xfId="0" applyBorder="1" applyAlignment="1">
      <alignment horizontal="center"/>
    </xf>
    <xf numFmtId="0" fontId="0" fillId="0" borderId="7" xfId="0" applyBorder="1" applyAlignment="1">
      <alignment horizontal="center"/>
    </xf>
    <xf numFmtId="0" fontId="3" fillId="0" borderId="6" xfId="0" applyFont="1" applyBorder="1" applyAlignment="1" applyProtection="1">
      <alignment horizontal="center"/>
      <protection locked="0"/>
    </xf>
    <xf numFmtId="0" fontId="2" fillId="0" borderId="25" xfId="0" applyFont="1" applyBorder="1" applyAlignment="1">
      <alignment horizontal="center"/>
    </xf>
    <xf numFmtId="0" fontId="2" fillId="0" borderId="1" xfId="0" applyFont="1" applyBorder="1" applyAlignment="1">
      <alignment horizontal="center"/>
    </xf>
    <xf numFmtId="0" fontId="0" fillId="0" borderId="1" xfId="0" applyBorder="1" applyAlignment="1">
      <alignment horizontal="center"/>
    </xf>
    <xf numFmtId="0" fontId="6" fillId="0" borderId="5" xfId="0" applyFont="1" applyBorder="1"/>
    <xf numFmtId="0" fontId="8" fillId="2" borderId="1" xfId="2" applyFont="1" applyFill="1" applyBorder="1" applyAlignment="1">
      <alignment horizontal="center" vertical="center" wrapText="1"/>
      <protection locked="0"/>
    </xf>
    <xf numFmtId="0" fontId="0" fillId="0" borderId="1" xfId="0" applyBorder="1" applyAlignment="1" applyProtection="1">
      <alignment horizontal="center" vertical="center"/>
      <protection locked="0"/>
    </xf>
    <xf numFmtId="164" fontId="0" fillId="0" borderId="1" xfId="0" applyNumberFormat="1" applyBorder="1" applyAlignment="1" applyProtection="1">
      <alignment horizontal="center" vertical="center"/>
      <protection locked="0"/>
    </xf>
    <xf numFmtId="164" fontId="0" fillId="0" borderId="1" xfId="0" applyNumberFormat="1" applyBorder="1" applyAlignment="1" applyProtection="1">
      <alignment horizontal="center" vertical="center"/>
    </xf>
    <xf numFmtId="0" fontId="9" fillId="2" borderId="1" xfId="0" applyFont="1" applyFill="1" applyBorder="1" applyAlignment="1" applyProtection="1">
      <alignment horizontal="center" vertical="center"/>
      <protection locked="0"/>
    </xf>
    <xf numFmtId="164" fontId="9" fillId="2" borderId="1" xfId="0" applyNumberFormat="1" applyFont="1" applyFill="1" applyBorder="1" applyAlignment="1" applyProtection="1">
      <alignment horizontal="center" vertical="center"/>
    </xf>
    <xf numFmtId="165" fontId="9" fillId="2" borderId="1" xfId="0" applyNumberFormat="1" applyFont="1" applyFill="1" applyBorder="1" applyAlignment="1" applyProtection="1">
      <alignment horizontal="center" vertical="center"/>
    </xf>
    <xf numFmtId="43" fontId="9" fillId="2" borderId="1" xfId="1" applyFont="1" applyFill="1" applyBorder="1" applyAlignment="1" applyProtection="1">
      <alignment horizontal="center" vertical="center"/>
    </xf>
    <xf numFmtId="0" fontId="8" fillId="2" borderId="1" xfId="2" applyFont="1" applyFill="1" applyBorder="1" applyAlignment="1">
      <alignment horizontal="center" vertical="center"/>
      <protection locked="0"/>
    </xf>
    <xf numFmtId="0" fontId="8" fillId="2" borderId="1" xfId="2" applyFont="1" applyFill="1" applyBorder="1" applyAlignment="1">
      <alignment horizontal="center" vertical="center" wrapText="1"/>
      <protection locked="0"/>
    </xf>
    <xf numFmtId="0" fontId="9" fillId="2" borderId="1" xfId="0" applyFont="1" applyFill="1" applyBorder="1" applyAlignment="1" applyProtection="1">
      <alignment horizontal="center" vertical="center"/>
      <protection locked="0"/>
    </xf>
    <xf numFmtId="0" fontId="1" fillId="0" borderId="22" xfId="0" applyFont="1" applyBorder="1" applyAlignment="1">
      <alignment horizontal="center"/>
    </xf>
    <xf numFmtId="0" fontId="1" fillId="0" borderId="23" xfId="0" applyFont="1" applyBorder="1" applyAlignment="1">
      <alignment horizontal="center"/>
    </xf>
    <xf numFmtId="0" fontId="2" fillId="0" borderId="25" xfId="0" applyFont="1" applyBorder="1" applyAlignment="1">
      <alignment horizontal="center"/>
    </xf>
    <xf numFmtId="0" fontId="2" fillId="0" borderId="1" xfId="0" applyFont="1" applyBorder="1" applyAlignment="1">
      <alignment horizontal="center"/>
    </xf>
    <xf numFmtId="0" fontId="0" fillId="0" borderId="18" xfId="0" applyBorder="1" applyAlignment="1">
      <alignment horizontal="left"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0" fillId="0" borderId="0" xfId="0" applyBorder="1" applyAlignment="1">
      <alignment horizontal="left" vertical="top" wrapText="1"/>
    </xf>
    <xf numFmtId="0" fontId="0" fillId="0" borderId="2" xfId="0" applyBorder="1" applyAlignment="1">
      <alignment horizontal="left" vertical="top" wrapText="1"/>
    </xf>
    <xf numFmtId="0" fontId="0" fillId="0" borderId="26" xfId="0" applyBorder="1" applyAlignment="1">
      <alignment horizontal="left" vertical="top" wrapText="1"/>
    </xf>
    <xf numFmtId="0" fontId="0" fillId="0" borderId="27" xfId="0" applyBorder="1" applyAlignment="1">
      <alignment horizontal="left" vertical="top" wrapText="1"/>
    </xf>
    <xf numFmtId="0" fontId="0" fillId="0" borderId="31" xfId="0" applyBorder="1" applyAlignment="1">
      <alignment horizontal="left" vertical="top" wrapText="1"/>
    </xf>
    <xf numFmtId="0" fontId="0" fillId="0" borderId="3" xfId="0" applyBorder="1" applyAlignment="1">
      <alignment horizontal="right"/>
    </xf>
    <xf numFmtId="0" fontId="0" fillId="0" borderId="5" xfId="0" applyBorder="1" applyAlignment="1">
      <alignment horizontal="left" vertical="top" wrapText="1"/>
    </xf>
    <xf numFmtId="0" fontId="0" fillId="0" borderId="14" xfId="0" applyBorder="1" applyAlignment="1">
      <alignment horizontal="left" vertical="top" wrapText="1"/>
    </xf>
    <xf numFmtId="0" fontId="0" fillId="0" borderId="30" xfId="0" applyBorder="1" applyAlignment="1">
      <alignment horizontal="center"/>
    </xf>
    <xf numFmtId="0" fontId="0" fillId="0" borderId="9" xfId="0" applyBorder="1" applyAlignment="1">
      <alignment horizontal="center"/>
    </xf>
    <xf numFmtId="0" fontId="0" fillId="0" borderId="32" xfId="0" applyBorder="1" applyAlignment="1">
      <alignment horizontal="center"/>
    </xf>
    <xf numFmtId="0" fontId="0" fillId="0" borderId="13" xfId="0" applyBorder="1" applyAlignment="1">
      <alignment horizontal="center"/>
    </xf>
    <xf numFmtId="0" fontId="0" fillId="0" borderId="5" xfId="0" applyBorder="1" applyAlignment="1">
      <alignment horizontal="center"/>
    </xf>
    <xf numFmtId="0" fontId="0" fillId="0" borderId="14" xfId="0" applyBorder="1" applyAlignment="1">
      <alignment horizontal="center"/>
    </xf>
    <xf numFmtId="0" fontId="0" fillId="0" borderId="29" xfId="0" applyBorder="1" applyAlignment="1">
      <alignment horizontal="center"/>
    </xf>
    <xf numFmtId="0" fontId="0" fillId="0" borderId="8" xfId="0" applyBorder="1" applyAlignment="1">
      <alignment horizontal="center"/>
    </xf>
    <xf numFmtId="0" fontId="0" fillId="0" borderId="37" xfId="0" applyBorder="1" applyAlignment="1">
      <alignment horizontal="center"/>
    </xf>
    <xf numFmtId="0" fontId="0" fillId="0" borderId="23" xfId="0" applyBorder="1" applyAlignment="1">
      <alignment horizontal="center"/>
    </xf>
    <xf numFmtId="0" fontId="0" fillId="0" borderId="33" xfId="0" applyBorder="1" applyAlignment="1">
      <alignment horizontal="center"/>
    </xf>
    <xf numFmtId="0" fontId="0" fillId="0" borderId="1" xfId="0" applyBorder="1" applyAlignment="1">
      <alignment horizontal="center"/>
    </xf>
    <xf numFmtId="0" fontId="0" fillId="0" borderId="34" xfId="0" applyBorder="1" applyAlignment="1">
      <alignment horizontal="center"/>
    </xf>
    <xf numFmtId="0" fontId="0" fillId="0" borderId="3" xfId="0" applyBorder="1" applyAlignment="1">
      <alignment horizontal="center"/>
    </xf>
    <xf numFmtId="0" fontId="0" fillId="0" borderId="4" xfId="0" applyBorder="1" applyAlignment="1">
      <alignment horizontal="center"/>
    </xf>
  </cellXfs>
  <cellStyles count="3">
    <cellStyle name="Comma" xfId="1" builtinId="3"/>
    <cellStyle name="Normal" xfId="0" builtinId="0"/>
    <cellStyle name="Normal 2" xfId="2"/>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theme" Target="theme/theme1.xml"/><Relationship Id="rId5" Type="http://schemas.openxmlformats.org/officeDocument/2006/relationships/styles" Target="styles.xml"/><Relationship Id="rId6" Type="http://schemas.openxmlformats.org/officeDocument/2006/relationships/sharedStrings" Target="sharedStrings.xml"/><Relationship Id="rId7"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png"/><Relationship Id="rId6" Type="http://schemas.openxmlformats.org/officeDocument/2006/relationships/image" Target="../media/image6.png"/><Relationship Id="rId7" Type="http://schemas.openxmlformats.org/officeDocument/2006/relationships/image" Target="../media/image7.jpeg"/><Relationship Id="rId1" Type="http://schemas.openxmlformats.org/officeDocument/2006/relationships/image" Target="../media/image1.png"/><Relationship Id="rId2"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 Id="rId2"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33617</xdr:colOff>
      <xdr:row>5</xdr:row>
      <xdr:rowOff>22412</xdr:rowOff>
    </xdr:from>
    <xdr:to>
      <xdr:col>6</xdr:col>
      <xdr:colOff>717175</xdr:colOff>
      <xdr:row>19</xdr:row>
      <xdr:rowOff>179294</xdr:rowOff>
    </xdr:to>
    <xdr:pic>
      <xdr:nvPicPr>
        <xdr:cNvPr id="11" name="10 Imagen"/>
        <xdr:cNvPicPr/>
      </xdr:nvPicPr>
      <xdr:blipFill>
        <a:blip xmlns:r="http://schemas.openxmlformats.org/officeDocument/2006/relationships" r:embed="rId1" cstate="print"/>
        <a:srcRect l="6864" t="6459" r="51013" b="15707"/>
        <a:stretch>
          <a:fillRect/>
        </a:stretch>
      </xdr:blipFill>
      <xdr:spPr bwMode="auto">
        <a:xfrm>
          <a:off x="795617" y="997324"/>
          <a:ext cx="5390029" cy="2823882"/>
        </a:xfrm>
        <a:prstGeom prst="rect">
          <a:avLst/>
        </a:prstGeom>
        <a:noFill/>
        <a:ln w="9525">
          <a:noFill/>
          <a:miter lim="800000"/>
          <a:headEnd/>
          <a:tailEnd/>
        </a:ln>
      </xdr:spPr>
    </xdr:pic>
    <xdr:clientData/>
  </xdr:twoCellAnchor>
  <xdr:twoCellAnchor editAs="oneCell">
    <xdr:from>
      <xdr:col>1</xdr:col>
      <xdr:colOff>35743</xdr:colOff>
      <xdr:row>34</xdr:row>
      <xdr:rowOff>22410</xdr:rowOff>
    </xdr:from>
    <xdr:to>
      <xdr:col>6</xdr:col>
      <xdr:colOff>728381</xdr:colOff>
      <xdr:row>47</xdr:row>
      <xdr:rowOff>179293</xdr:rowOff>
    </xdr:to>
    <xdr:pic>
      <xdr:nvPicPr>
        <xdr:cNvPr id="2" name="Picture 1"/>
        <xdr:cNvPicPr>
          <a:picLocks noChangeAspect="1" noChangeArrowheads="1"/>
        </xdr:cNvPicPr>
      </xdr:nvPicPr>
      <xdr:blipFill>
        <a:blip xmlns:r="http://schemas.openxmlformats.org/officeDocument/2006/relationships" r:embed="rId2" cstate="print"/>
        <a:srcRect l="6525" t="12059" r="6351" b="8005"/>
        <a:stretch>
          <a:fillRect/>
        </a:stretch>
      </xdr:blipFill>
      <xdr:spPr bwMode="auto">
        <a:xfrm>
          <a:off x="797743" y="6544234"/>
          <a:ext cx="5399109" cy="3003177"/>
        </a:xfrm>
        <a:prstGeom prst="rect">
          <a:avLst/>
        </a:prstGeom>
        <a:noFill/>
        <a:ln w="1">
          <a:noFill/>
          <a:miter lim="800000"/>
          <a:headEnd/>
          <a:tailEnd type="none" w="med" len="med"/>
        </a:ln>
        <a:effectLst/>
      </xdr:spPr>
    </xdr:pic>
    <xdr:clientData/>
  </xdr:twoCellAnchor>
  <xdr:twoCellAnchor editAs="oneCell">
    <xdr:from>
      <xdr:col>1</xdr:col>
      <xdr:colOff>45395</xdr:colOff>
      <xdr:row>50</xdr:row>
      <xdr:rowOff>33618</xdr:rowOff>
    </xdr:from>
    <xdr:to>
      <xdr:col>6</xdr:col>
      <xdr:colOff>717176</xdr:colOff>
      <xdr:row>69</xdr:row>
      <xdr:rowOff>145677</xdr:rowOff>
    </xdr:to>
    <xdr:pic>
      <xdr:nvPicPr>
        <xdr:cNvPr id="3" name="Picture 2"/>
        <xdr:cNvPicPr>
          <a:picLocks noChangeAspect="1" noChangeArrowheads="1"/>
        </xdr:cNvPicPr>
      </xdr:nvPicPr>
      <xdr:blipFill>
        <a:blip xmlns:r="http://schemas.openxmlformats.org/officeDocument/2006/relationships" r:embed="rId3" cstate="print"/>
        <a:srcRect l="6158" t="10453" r="5891" b="8219"/>
        <a:stretch>
          <a:fillRect/>
        </a:stretch>
      </xdr:blipFill>
      <xdr:spPr bwMode="auto">
        <a:xfrm>
          <a:off x="807395" y="9614647"/>
          <a:ext cx="5378252" cy="3731559"/>
        </a:xfrm>
        <a:prstGeom prst="rect">
          <a:avLst/>
        </a:prstGeom>
        <a:noFill/>
        <a:ln w="1">
          <a:noFill/>
          <a:miter lim="800000"/>
          <a:headEnd/>
          <a:tailEnd type="none" w="med" len="med"/>
        </a:ln>
        <a:effectLst/>
      </xdr:spPr>
    </xdr:pic>
    <xdr:clientData/>
  </xdr:twoCellAnchor>
  <xdr:twoCellAnchor editAs="oneCell">
    <xdr:from>
      <xdr:col>16</xdr:col>
      <xdr:colOff>628650</xdr:colOff>
      <xdr:row>4</xdr:row>
      <xdr:rowOff>171449</xdr:rowOff>
    </xdr:from>
    <xdr:to>
      <xdr:col>22</xdr:col>
      <xdr:colOff>581025</xdr:colOff>
      <xdr:row>26</xdr:row>
      <xdr:rowOff>85724</xdr:rowOff>
    </xdr:to>
    <xdr:pic>
      <xdr:nvPicPr>
        <xdr:cNvPr id="14" name="Picture 5"/>
        <xdr:cNvPicPr>
          <a:picLocks noChangeAspect="1" noChangeArrowheads="1"/>
        </xdr:cNvPicPr>
      </xdr:nvPicPr>
      <xdr:blipFill>
        <a:blip xmlns:r="http://schemas.openxmlformats.org/officeDocument/2006/relationships" r:embed="rId4" cstate="print"/>
        <a:srcRect l="17969" t="29590" r="44922" b="31543"/>
        <a:stretch>
          <a:fillRect/>
        </a:stretch>
      </xdr:blipFill>
      <xdr:spPr bwMode="auto">
        <a:xfrm>
          <a:off x="8248650" y="742949"/>
          <a:ext cx="4524375" cy="4105275"/>
        </a:xfrm>
        <a:prstGeom prst="rect">
          <a:avLst/>
        </a:prstGeom>
        <a:noFill/>
        <a:ln w="1">
          <a:noFill/>
          <a:miter lim="800000"/>
          <a:headEnd/>
          <a:tailEnd type="none" w="med" len="med"/>
        </a:ln>
        <a:effectLst/>
      </xdr:spPr>
    </xdr:pic>
    <xdr:clientData/>
  </xdr:twoCellAnchor>
  <xdr:twoCellAnchor editAs="oneCell">
    <xdr:from>
      <xdr:col>11</xdr:col>
      <xdr:colOff>342900</xdr:colOff>
      <xdr:row>5</xdr:row>
      <xdr:rowOff>171450</xdr:rowOff>
    </xdr:from>
    <xdr:to>
      <xdr:col>17</xdr:col>
      <xdr:colOff>371475</xdr:colOff>
      <xdr:row>27</xdr:row>
      <xdr:rowOff>66675</xdr:rowOff>
    </xdr:to>
    <xdr:pic>
      <xdr:nvPicPr>
        <xdr:cNvPr id="15" name="Picture 4"/>
        <xdr:cNvPicPr>
          <a:picLocks noChangeAspect="1" noChangeArrowheads="1"/>
        </xdr:cNvPicPr>
      </xdr:nvPicPr>
      <xdr:blipFill>
        <a:blip xmlns:r="http://schemas.openxmlformats.org/officeDocument/2006/relationships" r:embed="rId5" cstate="print"/>
        <a:srcRect l="17578" t="32031" r="44688" b="26074"/>
        <a:stretch>
          <a:fillRect/>
        </a:stretch>
      </xdr:blipFill>
      <xdr:spPr bwMode="auto">
        <a:xfrm>
          <a:off x="4152900" y="933450"/>
          <a:ext cx="4600575" cy="4086225"/>
        </a:xfrm>
        <a:prstGeom prst="rect">
          <a:avLst/>
        </a:prstGeom>
        <a:noFill/>
        <a:ln w="1">
          <a:noFill/>
          <a:miter lim="800000"/>
          <a:headEnd/>
          <a:tailEnd type="none" w="med" len="med"/>
        </a:ln>
        <a:effectLst/>
      </xdr:spPr>
    </xdr:pic>
    <xdr:clientData/>
  </xdr:twoCellAnchor>
  <xdr:twoCellAnchor>
    <xdr:from>
      <xdr:col>11</xdr:col>
      <xdr:colOff>161925</xdr:colOff>
      <xdr:row>8</xdr:row>
      <xdr:rowOff>28575</xdr:rowOff>
    </xdr:from>
    <xdr:to>
      <xdr:col>22</xdr:col>
      <xdr:colOff>495300</xdr:colOff>
      <xdr:row>10</xdr:row>
      <xdr:rowOff>76200</xdr:rowOff>
    </xdr:to>
    <xdr:sp macro="" textlink="">
      <xdr:nvSpPr>
        <xdr:cNvPr id="16" name="15 Rectángulo"/>
        <xdr:cNvSpPr/>
      </xdr:nvSpPr>
      <xdr:spPr>
        <a:xfrm>
          <a:off x="3971925" y="1362075"/>
          <a:ext cx="8715375" cy="428625"/>
        </a:xfrm>
        <a:prstGeom prst="rect">
          <a:avLst/>
        </a:prstGeom>
        <a:solidFill>
          <a:schemeClr val="bg1">
            <a:lumMod val="50000"/>
            <a:alpha val="48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R" sz="1100"/>
        </a:p>
      </xdr:txBody>
    </xdr:sp>
    <xdr:clientData/>
  </xdr:twoCellAnchor>
  <xdr:twoCellAnchor>
    <xdr:from>
      <xdr:col>11</xdr:col>
      <xdr:colOff>161925</xdr:colOff>
      <xdr:row>10</xdr:row>
      <xdr:rowOff>76199</xdr:rowOff>
    </xdr:from>
    <xdr:to>
      <xdr:col>22</xdr:col>
      <xdr:colOff>523875</xdr:colOff>
      <xdr:row>25</xdr:row>
      <xdr:rowOff>180974</xdr:rowOff>
    </xdr:to>
    <xdr:sp macro="" textlink="">
      <xdr:nvSpPr>
        <xdr:cNvPr id="17" name="16 Rectángulo"/>
        <xdr:cNvSpPr/>
      </xdr:nvSpPr>
      <xdr:spPr>
        <a:xfrm>
          <a:off x="3971925" y="1790699"/>
          <a:ext cx="8743950" cy="2962275"/>
        </a:xfrm>
        <a:prstGeom prst="rect">
          <a:avLst/>
        </a:prstGeom>
        <a:solidFill>
          <a:schemeClr val="bg2">
            <a:lumMod val="75000"/>
            <a:alpha val="48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R" sz="1100"/>
        </a:p>
      </xdr:txBody>
    </xdr:sp>
    <xdr:clientData/>
  </xdr:twoCellAnchor>
  <xdr:twoCellAnchor>
    <xdr:from>
      <xdr:col>12</xdr:col>
      <xdr:colOff>247650</xdr:colOff>
      <xdr:row>8</xdr:row>
      <xdr:rowOff>133350</xdr:rowOff>
    </xdr:from>
    <xdr:to>
      <xdr:col>13</xdr:col>
      <xdr:colOff>485775</xdr:colOff>
      <xdr:row>10</xdr:row>
      <xdr:rowOff>28575</xdr:rowOff>
    </xdr:to>
    <xdr:sp macro="" textlink="">
      <xdr:nvSpPr>
        <xdr:cNvPr id="18" name="17 CuadroTexto"/>
        <xdr:cNvSpPr txBox="1"/>
      </xdr:nvSpPr>
      <xdr:spPr>
        <a:xfrm>
          <a:off x="4819650" y="1466850"/>
          <a:ext cx="1000125"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CR" sz="1100"/>
            <a:t>GRANULAR</a:t>
          </a:r>
        </a:p>
      </xdr:txBody>
    </xdr:sp>
    <xdr:clientData/>
  </xdr:twoCellAnchor>
  <xdr:twoCellAnchor>
    <xdr:from>
      <xdr:col>12</xdr:col>
      <xdr:colOff>266700</xdr:colOff>
      <xdr:row>15</xdr:row>
      <xdr:rowOff>28575</xdr:rowOff>
    </xdr:from>
    <xdr:to>
      <xdr:col>13</xdr:col>
      <xdr:colOff>333375</xdr:colOff>
      <xdr:row>16</xdr:row>
      <xdr:rowOff>114300</xdr:rowOff>
    </xdr:to>
    <xdr:sp macro="" textlink="">
      <xdr:nvSpPr>
        <xdr:cNvPr id="20" name="19 CuadroTexto"/>
        <xdr:cNvSpPr txBox="1"/>
      </xdr:nvSpPr>
      <xdr:spPr>
        <a:xfrm>
          <a:off x="4838700" y="2695575"/>
          <a:ext cx="828675"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CR" sz="1100"/>
            <a:t>SUELO</a:t>
          </a:r>
        </a:p>
      </xdr:txBody>
    </xdr:sp>
    <xdr:clientData/>
  </xdr:twoCellAnchor>
  <xdr:twoCellAnchor editAs="oneCell">
    <xdr:from>
      <xdr:col>15</xdr:col>
      <xdr:colOff>112059</xdr:colOff>
      <xdr:row>36</xdr:row>
      <xdr:rowOff>179294</xdr:rowOff>
    </xdr:from>
    <xdr:to>
      <xdr:col>22</xdr:col>
      <xdr:colOff>705970</xdr:colOff>
      <xdr:row>57</xdr:row>
      <xdr:rowOff>22412</xdr:rowOff>
    </xdr:to>
    <xdr:pic>
      <xdr:nvPicPr>
        <xdr:cNvPr id="12" name="11 Imagen"/>
        <xdr:cNvPicPr/>
      </xdr:nvPicPr>
      <xdr:blipFill>
        <a:blip xmlns:r="http://schemas.openxmlformats.org/officeDocument/2006/relationships" r:embed="rId6" cstate="print"/>
        <a:srcRect l="24270" t="16336" r="6653" b="11533"/>
        <a:stretch>
          <a:fillRect/>
        </a:stretch>
      </xdr:blipFill>
      <xdr:spPr bwMode="auto">
        <a:xfrm>
          <a:off x="12438530" y="7239000"/>
          <a:ext cx="5927911" cy="4146177"/>
        </a:xfrm>
        <a:prstGeom prst="rect">
          <a:avLst/>
        </a:prstGeom>
        <a:noFill/>
        <a:ln w="9525">
          <a:noFill/>
          <a:miter lim="800000"/>
          <a:headEnd/>
          <a:tailEnd/>
        </a:ln>
      </xdr:spPr>
    </xdr:pic>
    <xdr:clientData/>
  </xdr:twoCellAnchor>
  <xdr:twoCellAnchor editAs="oneCell">
    <xdr:from>
      <xdr:col>21</xdr:col>
      <xdr:colOff>560294</xdr:colOff>
      <xdr:row>1</xdr:row>
      <xdr:rowOff>112059</xdr:rowOff>
    </xdr:from>
    <xdr:to>
      <xdr:col>22</xdr:col>
      <xdr:colOff>510809</xdr:colOff>
      <xdr:row>5</xdr:row>
      <xdr:rowOff>34263</xdr:rowOff>
    </xdr:to>
    <xdr:pic>
      <xdr:nvPicPr>
        <xdr:cNvPr id="13" name="12 Imagen" descr="logo lanamme.jpg"/>
        <xdr:cNvPicPr>
          <a:picLocks noChangeAspect="1"/>
        </xdr:cNvPicPr>
      </xdr:nvPicPr>
      <xdr:blipFill>
        <a:blip xmlns:r="http://schemas.openxmlformats.org/officeDocument/2006/relationships" r:embed="rId7" cstate="print"/>
        <a:stretch>
          <a:fillRect/>
        </a:stretch>
      </xdr:blipFill>
      <xdr:spPr>
        <a:xfrm>
          <a:off x="17458765" y="313765"/>
          <a:ext cx="712515" cy="7738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628650</xdr:colOff>
      <xdr:row>3</xdr:row>
      <xdr:rowOff>171449</xdr:rowOff>
    </xdr:from>
    <xdr:to>
      <xdr:col>16</xdr:col>
      <xdr:colOff>581025</xdr:colOff>
      <xdr:row>25</xdr:row>
      <xdr:rowOff>85724</xdr:rowOff>
    </xdr:to>
    <xdr:pic>
      <xdr:nvPicPr>
        <xdr:cNvPr id="3" name="Picture 5"/>
        <xdr:cNvPicPr>
          <a:picLocks noChangeAspect="1" noChangeArrowheads="1"/>
        </xdr:cNvPicPr>
      </xdr:nvPicPr>
      <xdr:blipFill>
        <a:blip xmlns:r="http://schemas.openxmlformats.org/officeDocument/2006/relationships" r:embed="rId1" cstate="print"/>
        <a:srcRect l="17969" t="29590" r="44922" b="31543"/>
        <a:stretch>
          <a:fillRect/>
        </a:stretch>
      </xdr:blipFill>
      <xdr:spPr bwMode="auto">
        <a:xfrm>
          <a:off x="8248650" y="742949"/>
          <a:ext cx="4524375" cy="4105275"/>
        </a:xfrm>
        <a:prstGeom prst="rect">
          <a:avLst/>
        </a:prstGeom>
        <a:noFill/>
        <a:ln w="1">
          <a:noFill/>
          <a:miter lim="800000"/>
          <a:headEnd/>
          <a:tailEnd type="none" w="med" len="med"/>
        </a:ln>
        <a:effectLst/>
      </xdr:spPr>
    </xdr:pic>
    <xdr:clientData/>
  </xdr:twoCellAnchor>
  <xdr:twoCellAnchor editAs="oneCell">
    <xdr:from>
      <xdr:col>5</xdr:col>
      <xdr:colOff>342900</xdr:colOff>
      <xdr:row>4</xdr:row>
      <xdr:rowOff>171450</xdr:rowOff>
    </xdr:from>
    <xdr:to>
      <xdr:col>11</xdr:col>
      <xdr:colOff>371475</xdr:colOff>
      <xdr:row>26</xdr:row>
      <xdr:rowOff>66675</xdr:rowOff>
    </xdr:to>
    <xdr:pic>
      <xdr:nvPicPr>
        <xdr:cNvPr id="2" name="Picture 4"/>
        <xdr:cNvPicPr>
          <a:picLocks noChangeAspect="1" noChangeArrowheads="1"/>
        </xdr:cNvPicPr>
      </xdr:nvPicPr>
      <xdr:blipFill>
        <a:blip xmlns:r="http://schemas.openxmlformats.org/officeDocument/2006/relationships" r:embed="rId2" cstate="print"/>
        <a:srcRect l="17578" t="32031" r="44688" b="26074"/>
        <a:stretch>
          <a:fillRect/>
        </a:stretch>
      </xdr:blipFill>
      <xdr:spPr bwMode="auto">
        <a:xfrm>
          <a:off x="4152900" y="933450"/>
          <a:ext cx="4600575" cy="4086225"/>
        </a:xfrm>
        <a:prstGeom prst="rect">
          <a:avLst/>
        </a:prstGeom>
        <a:noFill/>
        <a:ln w="1">
          <a:noFill/>
          <a:miter lim="800000"/>
          <a:headEnd/>
          <a:tailEnd type="none" w="med" len="med"/>
        </a:ln>
        <a:effectLst/>
      </xdr:spPr>
    </xdr:pic>
    <xdr:clientData/>
  </xdr:twoCellAnchor>
  <xdr:twoCellAnchor>
    <xdr:from>
      <xdr:col>5</xdr:col>
      <xdr:colOff>161925</xdr:colOff>
      <xdr:row>7</xdr:row>
      <xdr:rowOff>28575</xdr:rowOff>
    </xdr:from>
    <xdr:to>
      <xdr:col>16</xdr:col>
      <xdr:colOff>495300</xdr:colOff>
      <xdr:row>9</xdr:row>
      <xdr:rowOff>76200</xdr:rowOff>
    </xdr:to>
    <xdr:sp macro="" textlink="">
      <xdr:nvSpPr>
        <xdr:cNvPr id="4" name="3 Rectángulo"/>
        <xdr:cNvSpPr/>
      </xdr:nvSpPr>
      <xdr:spPr>
        <a:xfrm>
          <a:off x="3971925" y="1362075"/>
          <a:ext cx="8715375" cy="428625"/>
        </a:xfrm>
        <a:prstGeom prst="rect">
          <a:avLst/>
        </a:prstGeom>
        <a:solidFill>
          <a:schemeClr val="bg1">
            <a:lumMod val="50000"/>
            <a:alpha val="48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R" sz="1100"/>
        </a:p>
      </xdr:txBody>
    </xdr:sp>
    <xdr:clientData/>
  </xdr:twoCellAnchor>
  <xdr:twoCellAnchor>
    <xdr:from>
      <xdr:col>5</xdr:col>
      <xdr:colOff>161925</xdr:colOff>
      <xdr:row>9</xdr:row>
      <xdr:rowOff>76199</xdr:rowOff>
    </xdr:from>
    <xdr:to>
      <xdr:col>16</xdr:col>
      <xdr:colOff>523875</xdr:colOff>
      <xdr:row>24</xdr:row>
      <xdr:rowOff>180974</xdr:rowOff>
    </xdr:to>
    <xdr:sp macro="" textlink="">
      <xdr:nvSpPr>
        <xdr:cNvPr id="5" name="4 Rectángulo"/>
        <xdr:cNvSpPr/>
      </xdr:nvSpPr>
      <xdr:spPr>
        <a:xfrm>
          <a:off x="3971925" y="1790699"/>
          <a:ext cx="8743950" cy="2962275"/>
        </a:xfrm>
        <a:prstGeom prst="rect">
          <a:avLst/>
        </a:prstGeom>
        <a:solidFill>
          <a:schemeClr val="bg2">
            <a:lumMod val="75000"/>
            <a:alpha val="48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R" sz="1100"/>
        </a:p>
      </xdr:txBody>
    </xdr:sp>
    <xdr:clientData/>
  </xdr:twoCellAnchor>
  <xdr:twoCellAnchor>
    <xdr:from>
      <xdr:col>6</xdr:col>
      <xdr:colOff>247650</xdr:colOff>
      <xdr:row>7</xdr:row>
      <xdr:rowOff>133350</xdr:rowOff>
    </xdr:from>
    <xdr:to>
      <xdr:col>7</xdr:col>
      <xdr:colOff>485775</xdr:colOff>
      <xdr:row>9</xdr:row>
      <xdr:rowOff>28575</xdr:rowOff>
    </xdr:to>
    <xdr:sp macro="" textlink="">
      <xdr:nvSpPr>
        <xdr:cNvPr id="6" name="5 CuadroTexto"/>
        <xdr:cNvSpPr txBox="1"/>
      </xdr:nvSpPr>
      <xdr:spPr>
        <a:xfrm>
          <a:off x="4819650" y="1466850"/>
          <a:ext cx="1000125"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CR" sz="1100"/>
            <a:t>GRANULAR</a:t>
          </a:r>
        </a:p>
      </xdr:txBody>
    </xdr:sp>
    <xdr:clientData/>
  </xdr:twoCellAnchor>
  <xdr:twoCellAnchor>
    <xdr:from>
      <xdr:col>6</xdr:col>
      <xdr:colOff>266700</xdr:colOff>
      <xdr:row>14</xdr:row>
      <xdr:rowOff>28575</xdr:rowOff>
    </xdr:from>
    <xdr:to>
      <xdr:col>7</xdr:col>
      <xdr:colOff>333375</xdr:colOff>
      <xdr:row>15</xdr:row>
      <xdr:rowOff>114300</xdr:rowOff>
    </xdr:to>
    <xdr:sp macro="" textlink="">
      <xdr:nvSpPr>
        <xdr:cNvPr id="9" name="8 CuadroTexto"/>
        <xdr:cNvSpPr txBox="1"/>
      </xdr:nvSpPr>
      <xdr:spPr>
        <a:xfrm>
          <a:off x="4838700" y="2695575"/>
          <a:ext cx="828675"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CR" sz="1100"/>
            <a:t>SUELO</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 Id="rId2" Type="http://schemas.openxmlformats.org/officeDocument/2006/relationships/vmlDrawing" Target="../drawings/vmlDrawing1.vml"/><Relationship Id="rId3"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1"/>
  <sheetViews>
    <sheetView tabSelected="1" zoomScale="85" zoomScaleNormal="85" zoomScalePageLayoutView="85" workbookViewId="0">
      <selection activeCell="C3" sqref="C3:G3"/>
    </sheetView>
  </sheetViews>
  <sheetFormatPr baseColWidth="10" defaultRowHeight="14" x14ac:dyDescent="0"/>
  <cols>
    <col min="1" max="1" width="10.83203125" style="3"/>
    <col min="2" max="2" width="24.83203125" style="3" bestFit="1" customWidth="1"/>
    <col min="3" max="16384" width="10.83203125" style="3"/>
  </cols>
  <sheetData>
    <row r="1" spans="1:23" ht="15" thickBot="1">
      <c r="B1" s="6"/>
      <c r="C1" s="6"/>
      <c r="D1" s="6"/>
      <c r="E1" s="6"/>
      <c r="F1" s="6"/>
      <c r="G1" s="6"/>
    </row>
    <row r="2" spans="1:23">
      <c r="A2" s="4"/>
      <c r="B2" s="21" t="s">
        <v>0</v>
      </c>
      <c r="C2" s="68" t="s">
        <v>11</v>
      </c>
      <c r="D2" s="68"/>
      <c r="E2" s="68"/>
      <c r="F2" s="68"/>
      <c r="G2" s="69"/>
      <c r="H2" s="43" t="s">
        <v>16</v>
      </c>
      <c r="I2" s="44"/>
      <c r="J2" s="44"/>
      <c r="K2" s="18"/>
      <c r="L2" s="16"/>
      <c r="M2" s="16"/>
      <c r="N2" s="16"/>
      <c r="O2" s="16"/>
      <c r="P2" s="16"/>
      <c r="Q2" s="16"/>
      <c r="R2" s="16"/>
      <c r="S2" s="16"/>
      <c r="T2" s="16"/>
      <c r="U2" s="16"/>
      <c r="V2" s="16"/>
      <c r="W2" s="17"/>
    </row>
    <row r="3" spans="1:23">
      <c r="A3" s="4"/>
      <c r="B3" s="19" t="s">
        <v>8</v>
      </c>
      <c r="C3" s="70" t="s">
        <v>9</v>
      </c>
      <c r="D3" s="70"/>
      <c r="E3" s="70"/>
      <c r="F3" s="70"/>
      <c r="G3" s="71"/>
      <c r="H3" s="45" t="s">
        <v>4</v>
      </c>
      <c r="I3" s="46"/>
      <c r="J3" s="46"/>
      <c r="K3" s="5"/>
      <c r="W3" s="9"/>
    </row>
    <row r="4" spans="1:23" ht="20">
      <c r="A4" s="4"/>
      <c r="B4" s="19" t="s">
        <v>10</v>
      </c>
      <c r="C4" s="70" t="s">
        <v>12</v>
      </c>
      <c r="D4" s="70"/>
      <c r="E4" s="70"/>
      <c r="F4" s="70"/>
      <c r="G4" s="71"/>
      <c r="H4" s="28" t="s">
        <v>1</v>
      </c>
      <c r="I4" s="29" t="s">
        <v>2</v>
      </c>
      <c r="J4" s="29" t="s">
        <v>3</v>
      </c>
      <c r="K4" s="5"/>
      <c r="L4" s="31" t="s">
        <v>17</v>
      </c>
      <c r="W4" s="9"/>
    </row>
    <row r="5" spans="1:23" ht="15" thickBot="1">
      <c r="A5" s="4"/>
      <c r="B5" s="22" t="s">
        <v>5</v>
      </c>
      <c r="C5" s="56" t="s">
        <v>13</v>
      </c>
      <c r="D5" s="56"/>
      <c r="E5" s="72" t="s">
        <v>14</v>
      </c>
      <c r="F5" s="72"/>
      <c r="G5" s="73"/>
      <c r="H5" s="20">
        <v>0</v>
      </c>
      <c r="I5" s="30">
        <v>25</v>
      </c>
      <c r="J5" s="30">
        <v>0</v>
      </c>
      <c r="K5" s="5"/>
      <c r="W5" s="9"/>
    </row>
    <row r="6" spans="1:23">
      <c r="A6" s="4"/>
      <c r="B6" s="59"/>
      <c r="C6" s="60"/>
      <c r="D6" s="60"/>
      <c r="E6" s="60"/>
      <c r="F6" s="60"/>
      <c r="G6" s="61"/>
      <c r="H6" s="20">
        <v>2</v>
      </c>
      <c r="I6" s="30">
        <v>66</v>
      </c>
      <c r="J6" s="30">
        <f>I6-I5</f>
        <v>41</v>
      </c>
      <c r="K6" s="5"/>
      <c r="W6" s="9"/>
    </row>
    <row r="7" spans="1:23">
      <c r="A7" s="4"/>
      <c r="B7" s="62"/>
      <c r="C7" s="63"/>
      <c r="D7" s="63"/>
      <c r="E7" s="63"/>
      <c r="F7" s="63"/>
      <c r="G7" s="64"/>
      <c r="H7" s="20">
        <v>2</v>
      </c>
      <c r="I7" s="30">
        <v>93</v>
      </c>
      <c r="J7" s="30">
        <f>J6+(I7-I6)</f>
        <v>68</v>
      </c>
      <c r="K7" s="5"/>
      <c r="W7" s="9"/>
    </row>
    <row r="8" spans="1:23">
      <c r="A8" s="4"/>
      <c r="B8" s="62"/>
      <c r="C8" s="63"/>
      <c r="D8" s="63"/>
      <c r="E8" s="63"/>
      <c r="F8" s="63"/>
      <c r="G8" s="64"/>
      <c r="H8" s="20">
        <v>2</v>
      </c>
      <c r="I8" s="30">
        <v>112</v>
      </c>
      <c r="J8" s="30">
        <f t="shared" ref="J8:J33" si="0">J7+(I8-I7)</f>
        <v>87</v>
      </c>
      <c r="K8" s="5"/>
      <c r="W8" s="9"/>
    </row>
    <row r="9" spans="1:23">
      <c r="A9" s="4"/>
      <c r="B9" s="62"/>
      <c r="C9" s="63"/>
      <c r="D9" s="63"/>
      <c r="E9" s="63"/>
      <c r="F9" s="63"/>
      <c r="G9" s="64"/>
      <c r="H9" s="20">
        <v>2</v>
      </c>
      <c r="I9" s="30">
        <v>129</v>
      </c>
      <c r="J9" s="30">
        <f t="shared" si="0"/>
        <v>104</v>
      </c>
      <c r="K9" s="5"/>
      <c r="W9" s="9"/>
    </row>
    <row r="10" spans="1:23">
      <c r="A10" s="4"/>
      <c r="B10" s="62"/>
      <c r="C10" s="63"/>
      <c r="D10" s="63"/>
      <c r="E10" s="63"/>
      <c r="F10" s="63"/>
      <c r="G10" s="64"/>
      <c r="H10" s="20">
        <v>2</v>
      </c>
      <c r="I10" s="30">
        <v>144</v>
      </c>
      <c r="J10" s="30">
        <f t="shared" si="0"/>
        <v>119</v>
      </c>
      <c r="K10" s="5"/>
      <c r="W10" s="9"/>
    </row>
    <row r="11" spans="1:23">
      <c r="A11" s="4"/>
      <c r="B11" s="62"/>
      <c r="C11" s="63"/>
      <c r="D11" s="63"/>
      <c r="E11" s="63"/>
      <c r="F11" s="63"/>
      <c r="G11" s="64"/>
      <c r="H11" s="20">
        <v>1</v>
      </c>
      <c r="I11" s="30">
        <v>153</v>
      </c>
      <c r="J11" s="30">
        <f t="shared" si="0"/>
        <v>128</v>
      </c>
      <c r="K11" s="5"/>
      <c r="W11" s="9"/>
    </row>
    <row r="12" spans="1:23">
      <c r="A12" s="4"/>
      <c r="B12" s="62"/>
      <c r="C12" s="63"/>
      <c r="D12" s="63"/>
      <c r="E12" s="63"/>
      <c r="F12" s="63"/>
      <c r="G12" s="64"/>
      <c r="H12" s="20">
        <v>1</v>
      </c>
      <c r="I12" s="30">
        <v>159</v>
      </c>
      <c r="J12" s="30">
        <f t="shared" si="0"/>
        <v>134</v>
      </c>
      <c r="K12" s="5"/>
      <c r="W12" s="9"/>
    </row>
    <row r="13" spans="1:23">
      <c r="A13" s="4"/>
      <c r="B13" s="62"/>
      <c r="C13" s="63"/>
      <c r="D13" s="63"/>
      <c r="E13" s="63"/>
      <c r="F13" s="63"/>
      <c r="G13" s="64"/>
      <c r="H13" s="20">
        <v>1</v>
      </c>
      <c r="I13" s="30">
        <v>171</v>
      </c>
      <c r="J13" s="30">
        <f t="shared" si="0"/>
        <v>146</v>
      </c>
      <c r="K13" s="5"/>
      <c r="W13" s="9"/>
    </row>
    <row r="14" spans="1:23">
      <c r="A14" s="4"/>
      <c r="B14" s="62"/>
      <c r="C14" s="63"/>
      <c r="D14" s="63"/>
      <c r="E14" s="63"/>
      <c r="F14" s="63"/>
      <c r="G14" s="64"/>
      <c r="H14" s="20">
        <v>1</v>
      </c>
      <c r="I14" s="30">
        <v>180</v>
      </c>
      <c r="J14" s="30">
        <f t="shared" si="0"/>
        <v>155</v>
      </c>
      <c r="K14" s="5"/>
      <c r="W14" s="9"/>
    </row>
    <row r="15" spans="1:23">
      <c r="A15" s="4"/>
      <c r="B15" s="62"/>
      <c r="C15" s="63"/>
      <c r="D15" s="63"/>
      <c r="E15" s="63"/>
      <c r="F15" s="63"/>
      <c r="G15" s="64"/>
      <c r="H15" s="20">
        <v>1</v>
      </c>
      <c r="I15" s="30">
        <v>190</v>
      </c>
      <c r="J15" s="30">
        <f t="shared" si="0"/>
        <v>165</v>
      </c>
      <c r="K15" s="5"/>
      <c r="W15" s="9"/>
    </row>
    <row r="16" spans="1:23">
      <c r="A16" s="4"/>
      <c r="B16" s="62"/>
      <c r="C16" s="63"/>
      <c r="D16" s="63"/>
      <c r="E16" s="63"/>
      <c r="F16" s="63"/>
      <c r="G16" s="64"/>
      <c r="H16" s="20">
        <v>1</v>
      </c>
      <c r="I16" s="30">
        <v>201</v>
      </c>
      <c r="J16" s="30">
        <f t="shared" si="0"/>
        <v>176</v>
      </c>
      <c r="K16" s="5"/>
      <c r="W16" s="9"/>
    </row>
    <row r="17" spans="1:23">
      <c r="A17" s="4"/>
      <c r="B17" s="62"/>
      <c r="C17" s="63"/>
      <c r="D17" s="63"/>
      <c r="E17" s="63"/>
      <c r="F17" s="63"/>
      <c r="G17" s="64"/>
      <c r="H17" s="20">
        <v>1</v>
      </c>
      <c r="I17" s="30">
        <v>211</v>
      </c>
      <c r="J17" s="30">
        <f t="shared" si="0"/>
        <v>186</v>
      </c>
      <c r="K17" s="5"/>
      <c r="W17" s="9"/>
    </row>
    <row r="18" spans="1:23">
      <c r="A18" s="4"/>
      <c r="B18" s="62"/>
      <c r="C18" s="63"/>
      <c r="D18" s="63"/>
      <c r="E18" s="63"/>
      <c r="F18" s="63"/>
      <c r="G18" s="64"/>
      <c r="H18" s="20">
        <v>1</v>
      </c>
      <c r="I18" s="30">
        <v>224</v>
      </c>
      <c r="J18" s="30">
        <f t="shared" si="0"/>
        <v>199</v>
      </c>
      <c r="K18" s="5"/>
      <c r="W18" s="9"/>
    </row>
    <row r="19" spans="1:23">
      <c r="A19" s="4"/>
      <c r="B19" s="62"/>
      <c r="C19" s="63"/>
      <c r="D19" s="63"/>
      <c r="E19" s="63"/>
      <c r="F19" s="63"/>
      <c r="G19" s="64"/>
      <c r="H19" s="20">
        <v>1</v>
      </c>
      <c r="I19" s="30">
        <v>235</v>
      </c>
      <c r="J19" s="30">
        <f t="shared" si="0"/>
        <v>210</v>
      </c>
      <c r="K19" s="5"/>
      <c r="W19" s="9"/>
    </row>
    <row r="20" spans="1:23" ht="15" thickBot="1">
      <c r="A20" s="4"/>
      <c r="B20" s="65"/>
      <c r="C20" s="66"/>
      <c r="D20" s="66"/>
      <c r="E20" s="66"/>
      <c r="F20" s="66"/>
      <c r="G20" s="67"/>
      <c r="H20" s="20">
        <v>1</v>
      </c>
      <c r="I20" s="30">
        <v>249</v>
      </c>
      <c r="J20" s="30">
        <f t="shared" si="0"/>
        <v>224</v>
      </c>
      <c r="K20" s="5"/>
      <c r="W20" s="9"/>
    </row>
    <row r="21" spans="1:23">
      <c r="A21" s="4"/>
      <c r="B21" s="15"/>
      <c r="C21" s="16"/>
      <c r="D21" s="16"/>
      <c r="E21" s="16"/>
      <c r="F21" s="16"/>
      <c r="G21" s="17"/>
      <c r="H21" s="20">
        <v>1</v>
      </c>
      <c r="I21" s="30">
        <v>265</v>
      </c>
      <c r="J21" s="30">
        <f t="shared" si="0"/>
        <v>240</v>
      </c>
      <c r="K21" s="5"/>
      <c r="W21" s="9"/>
    </row>
    <row r="22" spans="1:23">
      <c r="A22" s="4"/>
      <c r="B22" s="14" t="s">
        <v>6</v>
      </c>
      <c r="C22" s="57" t="s">
        <v>56</v>
      </c>
      <c r="D22" s="57"/>
      <c r="E22" s="57"/>
      <c r="F22" s="57"/>
      <c r="G22" s="58"/>
      <c r="H22" s="20">
        <v>1</v>
      </c>
      <c r="I22" s="30">
        <v>280</v>
      </c>
      <c r="J22" s="30">
        <f t="shared" si="0"/>
        <v>255</v>
      </c>
      <c r="K22" s="5"/>
      <c r="W22" s="9"/>
    </row>
    <row r="23" spans="1:23">
      <c r="A23" s="4"/>
      <c r="B23" s="8"/>
      <c r="C23" s="57"/>
      <c r="D23" s="57"/>
      <c r="E23" s="57"/>
      <c r="F23" s="57"/>
      <c r="G23" s="58"/>
      <c r="H23" s="20">
        <v>1</v>
      </c>
      <c r="I23" s="30">
        <v>296</v>
      </c>
      <c r="J23" s="30">
        <f t="shared" si="0"/>
        <v>271</v>
      </c>
      <c r="K23" s="5"/>
      <c r="W23" s="9"/>
    </row>
    <row r="24" spans="1:23">
      <c r="A24" s="4"/>
      <c r="B24" s="8"/>
      <c r="C24" s="57"/>
      <c r="D24" s="57"/>
      <c r="E24" s="57"/>
      <c r="F24" s="57"/>
      <c r="G24" s="58"/>
      <c r="H24" s="20">
        <v>1</v>
      </c>
      <c r="I24" s="30">
        <v>313</v>
      </c>
      <c r="J24" s="30">
        <f t="shared" si="0"/>
        <v>288</v>
      </c>
      <c r="K24" s="5"/>
      <c r="W24" s="9"/>
    </row>
    <row r="25" spans="1:23">
      <c r="A25" s="4"/>
      <c r="B25" s="8"/>
      <c r="C25" s="57"/>
      <c r="D25" s="57"/>
      <c r="E25" s="57"/>
      <c r="F25" s="57"/>
      <c r="G25" s="58"/>
      <c r="H25" s="20">
        <v>1</v>
      </c>
      <c r="I25" s="30">
        <v>330</v>
      </c>
      <c r="J25" s="30">
        <f t="shared" si="0"/>
        <v>305</v>
      </c>
      <c r="K25" s="5"/>
      <c r="W25" s="9"/>
    </row>
    <row r="26" spans="1:23">
      <c r="A26" s="4"/>
      <c r="B26" s="8"/>
      <c r="C26" s="57"/>
      <c r="D26" s="57"/>
      <c r="E26" s="57"/>
      <c r="F26" s="57"/>
      <c r="G26" s="58"/>
      <c r="H26" s="20">
        <v>1</v>
      </c>
      <c r="I26" s="30">
        <v>346</v>
      </c>
      <c r="J26" s="30">
        <f t="shared" si="0"/>
        <v>321</v>
      </c>
      <c r="K26" s="5"/>
      <c r="W26" s="9"/>
    </row>
    <row r="27" spans="1:23">
      <c r="A27" s="4"/>
      <c r="B27" s="8"/>
      <c r="C27" s="57"/>
      <c r="D27" s="57"/>
      <c r="E27" s="57"/>
      <c r="F27" s="57"/>
      <c r="G27" s="58"/>
      <c r="H27" s="20">
        <v>1</v>
      </c>
      <c r="I27" s="30">
        <v>366</v>
      </c>
      <c r="J27" s="30">
        <f t="shared" si="0"/>
        <v>341</v>
      </c>
      <c r="K27" s="5"/>
      <c r="W27" s="9"/>
    </row>
    <row r="28" spans="1:23">
      <c r="A28" s="4"/>
      <c r="B28" s="8"/>
      <c r="C28" s="57"/>
      <c r="D28" s="57"/>
      <c r="E28" s="57"/>
      <c r="F28" s="57"/>
      <c r="G28" s="58"/>
      <c r="H28" s="20">
        <v>1</v>
      </c>
      <c r="I28" s="30">
        <v>384</v>
      </c>
      <c r="J28" s="30">
        <f t="shared" si="0"/>
        <v>359</v>
      </c>
      <c r="K28" s="5"/>
      <c r="W28" s="9"/>
    </row>
    <row r="29" spans="1:23" ht="15" customHeight="1">
      <c r="A29" s="4"/>
      <c r="B29" s="8"/>
      <c r="C29" s="57"/>
      <c r="D29" s="57"/>
      <c r="E29" s="57"/>
      <c r="F29" s="57"/>
      <c r="G29" s="58"/>
      <c r="H29" s="20">
        <v>1</v>
      </c>
      <c r="I29" s="30">
        <v>404</v>
      </c>
      <c r="J29" s="30">
        <f t="shared" si="0"/>
        <v>379</v>
      </c>
      <c r="K29" s="5"/>
      <c r="L29" s="47" t="s">
        <v>15</v>
      </c>
      <c r="M29" s="48"/>
      <c r="N29" s="48"/>
      <c r="O29" s="48"/>
      <c r="P29" s="48"/>
      <c r="Q29" s="48"/>
      <c r="R29" s="48"/>
      <c r="S29" s="48"/>
      <c r="T29" s="48"/>
      <c r="U29" s="48"/>
      <c r="V29" s="48"/>
      <c r="W29" s="49"/>
    </row>
    <row r="30" spans="1:23">
      <c r="A30" s="4"/>
      <c r="B30" s="8"/>
      <c r="C30" s="57"/>
      <c r="D30" s="57"/>
      <c r="E30" s="57"/>
      <c r="F30" s="57"/>
      <c r="G30" s="58"/>
      <c r="H30" s="20">
        <v>1</v>
      </c>
      <c r="I30" s="30">
        <v>425</v>
      </c>
      <c r="J30" s="30">
        <f t="shared" si="0"/>
        <v>400</v>
      </c>
      <c r="K30" s="5"/>
      <c r="L30" s="50"/>
      <c r="M30" s="51"/>
      <c r="N30" s="51"/>
      <c r="O30" s="51"/>
      <c r="P30" s="51"/>
      <c r="Q30" s="51"/>
      <c r="R30" s="51"/>
      <c r="S30" s="51"/>
      <c r="T30" s="51"/>
      <c r="U30" s="51"/>
      <c r="V30" s="51"/>
      <c r="W30" s="52"/>
    </row>
    <row r="31" spans="1:23">
      <c r="A31" s="4"/>
      <c r="B31" s="8"/>
      <c r="G31" s="9"/>
      <c r="H31" s="20">
        <v>1</v>
      </c>
      <c r="I31" s="30">
        <v>446</v>
      </c>
      <c r="J31" s="30">
        <f t="shared" si="0"/>
        <v>421</v>
      </c>
      <c r="K31" s="5"/>
      <c r="L31" s="50"/>
      <c r="M31" s="51"/>
      <c r="N31" s="51"/>
      <c r="O31" s="51"/>
      <c r="P31" s="51"/>
      <c r="Q31" s="51"/>
      <c r="R31" s="51"/>
      <c r="S31" s="51"/>
      <c r="T31" s="51"/>
      <c r="U31" s="51"/>
      <c r="V31" s="51"/>
      <c r="W31" s="52"/>
    </row>
    <row r="32" spans="1:23">
      <c r="A32" s="4"/>
      <c r="B32" s="8"/>
      <c r="G32" s="9"/>
      <c r="H32" s="20">
        <v>1</v>
      </c>
      <c r="I32" s="30">
        <v>467</v>
      </c>
      <c r="J32" s="30">
        <f t="shared" si="0"/>
        <v>442</v>
      </c>
      <c r="K32" s="5"/>
      <c r="L32" s="53"/>
      <c r="M32" s="54"/>
      <c r="N32" s="54"/>
      <c r="O32" s="54"/>
      <c r="P32" s="54"/>
      <c r="Q32" s="54"/>
      <c r="R32" s="54"/>
      <c r="S32" s="54"/>
      <c r="T32" s="54"/>
      <c r="U32" s="54"/>
      <c r="V32" s="54"/>
      <c r="W32" s="55"/>
    </row>
    <row r="33" spans="1:24" ht="15" thickBot="1">
      <c r="A33" s="4"/>
      <c r="B33" s="11"/>
      <c r="C33" s="12"/>
      <c r="D33" s="12"/>
      <c r="E33" s="12"/>
      <c r="F33" s="12"/>
      <c r="G33" s="13"/>
      <c r="H33" s="23">
        <v>1</v>
      </c>
      <c r="I33" s="24">
        <v>488</v>
      </c>
      <c r="J33" s="24">
        <f t="shared" si="0"/>
        <v>463</v>
      </c>
      <c r="K33" s="12"/>
      <c r="L33" s="12"/>
      <c r="M33" s="12"/>
      <c r="N33" s="12"/>
      <c r="O33" s="12"/>
      <c r="P33" s="12"/>
      <c r="Q33" s="12"/>
      <c r="R33" s="12"/>
      <c r="S33" s="12"/>
      <c r="T33" s="12"/>
      <c r="U33" s="12"/>
      <c r="V33" s="12"/>
      <c r="W33" s="13"/>
    </row>
    <row r="34" spans="1:24">
      <c r="A34" s="4"/>
      <c r="B34" s="10" t="s">
        <v>7</v>
      </c>
      <c r="G34" s="9"/>
      <c r="H34" s="8"/>
      <c r="W34" s="9"/>
      <c r="X34" s="5"/>
    </row>
    <row r="35" spans="1:24">
      <c r="A35" s="4"/>
      <c r="B35" s="8"/>
      <c r="G35" s="9"/>
      <c r="H35" s="8"/>
      <c r="W35" s="9"/>
      <c r="X35" s="5"/>
    </row>
    <row r="36" spans="1:24" ht="20">
      <c r="A36" s="4"/>
      <c r="B36" s="8"/>
      <c r="G36" s="9"/>
      <c r="H36" s="8"/>
      <c r="I36" s="31" t="s">
        <v>18</v>
      </c>
      <c r="W36" s="9"/>
      <c r="X36" s="5"/>
    </row>
    <row r="37" spans="1:24">
      <c r="A37" s="4"/>
      <c r="B37" s="8"/>
      <c r="G37" s="9"/>
      <c r="H37" s="8"/>
      <c r="W37" s="9"/>
      <c r="X37" s="5"/>
    </row>
    <row r="38" spans="1:24">
      <c r="A38" s="4"/>
      <c r="B38" s="8"/>
      <c r="G38" s="9"/>
      <c r="H38" s="8"/>
      <c r="I38" s="40" t="s">
        <v>19</v>
      </c>
      <c r="J38" s="32" t="s">
        <v>20</v>
      </c>
      <c r="K38" s="32" t="s">
        <v>21</v>
      </c>
      <c r="L38" s="32" t="s">
        <v>22</v>
      </c>
      <c r="M38" s="32" t="s">
        <v>23</v>
      </c>
      <c r="N38" s="32" t="s">
        <v>24</v>
      </c>
      <c r="O38" s="41" t="s">
        <v>25</v>
      </c>
      <c r="W38" s="9"/>
      <c r="X38" s="5"/>
    </row>
    <row r="39" spans="1:24" ht="36">
      <c r="A39" s="4"/>
      <c r="B39" s="8"/>
      <c r="G39" s="9"/>
      <c r="H39" s="8"/>
      <c r="I39" s="40"/>
      <c r="J39" s="32" t="s">
        <v>26</v>
      </c>
      <c r="K39" s="32" t="s">
        <v>27</v>
      </c>
      <c r="L39" s="32" t="s">
        <v>28</v>
      </c>
      <c r="M39" s="32" t="s">
        <v>29</v>
      </c>
      <c r="N39" s="32" t="s">
        <v>30</v>
      </c>
      <c r="O39" s="41"/>
      <c r="W39" s="9"/>
      <c r="X39" s="5"/>
    </row>
    <row r="40" spans="1:24">
      <c r="A40" s="4"/>
      <c r="B40" s="8"/>
      <c r="G40" s="9"/>
      <c r="H40" s="8"/>
      <c r="I40" s="33" t="s">
        <v>31</v>
      </c>
      <c r="J40" s="34">
        <v>5</v>
      </c>
      <c r="K40" s="34">
        <v>5</v>
      </c>
      <c r="L40" s="34">
        <v>1</v>
      </c>
      <c r="M40" s="34">
        <v>1</v>
      </c>
      <c r="N40" s="34">
        <v>0</v>
      </c>
      <c r="O40" s="35">
        <f>SUM(J40:N40)</f>
        <v>12</v>
      </c>
      <c r="W40" s="9"/>
      <c r="X40" s="5"/>
    </row>
    <row r="41" spans="1:24">
      <c r="A41" s="4"/>
      <c r="B41" s="8"/>
      <c r="G41" s="9"/>
      <c r="H41" s="8"/>
      <c r="I41" s="33" t="s">
        <v>32</v>
      </c>
      <c r="J41" s="34">
        <v>3</v>
      </c>
      <c r="K41" s="34">
        <v>7</v>
      </c>
      <c r="L41" s="34">
        <v>1</v>
      </c>
      <c r="M41" s="34">
        <v>0</v>
      </c>
      <c r="N41" s="34">
        <v>0</v>
      </c>
      <c r="O41" s="35">
        <f t="shared" ref="O41:O62" si="1">SUM(J41:N41)</f>
        <v>11</v>
      </c>
      <c r="W41" s="9"/>
      <c r="X41" s="5"/>
    </row>
    <row r="42" spans="1:24">
      <c r="A42" s="4"/>
      <c r="B42" s="8"/>
      <c r="G42" s="9"/>
      <c r="H42" s="8"/>
      <c r="I42" s="33" t="s">
        <v>33</v>
      </c>
      <c r="J42" s="34">
        <v>3</v>
      </c>
      <c r="K42" s="34">
        <v>1</v>
      </c>
      <c r="L42" s="34">
        <v>0</v>
      </c>
      <c r="M42" s="34">
        <v>0</v>
      </c>
      <c r="N42" s="34">
        <v>0</v>
      </c>
      <c r="O42" s="35">
        <f t="shared" si="1"/>
        <v>4</v>
      </c>
      <c r="W42" s="9"/>
      <c r="X42" s="5"/>
    </row>
    <row r="43" spans="1:24">
      <c r="A43" s="4"/>
      <c r="B43" s="8"/>
      <c r="G43" s="9"/>
      <c r="H43" s="8"/>
      <c r="I43" s="33" t="s">
        <v>34</v>
      </c>
      <c r="J43" s="34">
        <v>3</v>
      </c>
      <c r="K43" s="34">
        <v>0</v>
      </c>
      <c r="L43" s="34">
        <v>0</v>
      </c>
      <c r="M43" s="34">
        <v>0</v>
      </c>
      <c r="N43" s="34">
        <v>0</v>
      </c>
      <c r="O43" s="35">
        <f t="shared" si="1"/>
        <v>3</v>
      </c>
      <c r="W43" s="9"/>
      <c r="X43" s="5"/>
    </row>
    <row r="44" spans="1:24">
      <c r="A44" s="4"/>
      <c r="B44" s="8"/>
      <c r="G44" s="9"/>
      <c r="H44" s="8"/>
      <c r="I44" s="33" t="s">
        <v>35</v>
      </c>
      <c r="J44" s="34">
        <v>0</v>
      </c>
      <c r="K44" s="34">
        <v>1</v>
      </c>
      <c r="L44" s="34">
        <v>0</v>
      </c>
      <c r="M44" s="34">
        <v>1</v>
      </c>
      <c r="N44" s="34">
        <v>0</v>
      </c>
      <c r="O44" s="35">
        <f t="shared" si="1"/>
        <v>2</v>
      </c>
      <c r="W44" s="9"/>
      <c r="X44" s="5"/>
    </row>
    <row r="45" spans="1:24">
      <c r="A45" s="4"/>
      <c r="B45" s="8"/>
      <c r="G45" s="9"/>
      <c r="H45" s="8"/>
      <c r="I45" s="33" t="s">
        <v>36</v>
      </c>
      <c r="J45" s="34">
        <v>0</v>
      </c>
      <c r="K45" s="34">
        <v>0</v>
      </c>
      <c r="L45" s="34">
        <v>0</v>
      </c>
      <c r="M45" s="34">
        <v>0</v>
      </c>
      <c r="N45" s="34">
        <v>0</v>
      </c>
      <c r="O45" s="35">
        <f t="shared" si="1"/>
        <v>0</v>
      </c>
      <c r="W45" s="9"/>
      <c r="X45" s="5"/>
    </row>
    <row r="46" spans="1:24">
      <c r="A46" s="4"/>
      <c r="B46" s="8"/>
      <c r="G46" s="9"/>
      <c r="H46" s="8"/>
      <c r="I46" s="33" t="s">
        <v>37</v>
      </c>
      <c r="J46" s="34">
        <v>1</v>
      </c>
      <c r="K46" s="34">
        <v>0</v>
      </c>
      <c r="L46" s="34">
        <v>0</v>
      </c>
      <c r="M46" s="34">
        <v>0</v>
      </c>
      <c r="N46" s="34">
        <v>0</v>
      </c>
      <c r="O46" s="35">
        <f t="shared" si="1"/>
        <v>1</v>
      </c>
      <c r="W46" s="9"/>
      <c r="X46" s="5"/>
    </row>
    <row r="47" spans="1:24">
      <c r="A47" s="4"/>
      <c r="B47" s="8"/>
      <c r="G47" s="9"/>
      <c r="H47" s="8"/>
      <c r="I47" s="33" t="s">
        <v>38</v>
      </c>
      <c r="J47" s="34">
        <v>0</v>
      </c>
      <c r="K47" s="34">
        <v>0</v>
      </c>
      <c r="L47" s="34">
        <v>0</v>
      </c>
      <c r="M47" s="34">
        <v>0</v>
      </c>
      <c r="N47" s="34">
        <v>0</v>
      </c>
      <c r="O47" s="35">
        <f t="shared" si="1"/>
        <v>0</v>
      </c>
      <c r="W47" s="9"/>
      <c r="X47" s="5"/>
    </row>
    <row r="48" spans="1:24">
      <c r="A48" s="4"/>
      <c r="B48" s="8"/>
      <c r="G48" s="9"/>
      <c r="H48" s="8"/>
      <c r="I48" s="33" t="s">
        <v>39</v>
      </c>
      <c r="J48" s="34">
        <v>0</v>
      </c>
      <c r="K48" s="34">
        <v>0</v>
      </c>
      <c r="L48" s="34">
        <v>0</v>
      </c>
      <c r="M48" s="34">
        <v>0</v>
      </c>
      <c r="N48" s="34">
        <v>0</v>
      </c>
      <c r="O48" s="35">
        <f t="shared" si="1"/>
        <v>0</v>
      </c>
      <c r="W48" s="9"/>
      <c r="X48" s="5"/>
    </row>
    <row r="49" spans="1:24">
      <c r="A49" s="4"/>
      <c r="B49" s="8"/>
      <c r="G49" s="9"/>
      <c r="H49" s="8"/>
      <c r="I49" s="33" t="s">
        <v>40</v>
      </c>
      <c r="J49" s="34">
        <v>0</v>
      </c>
      <c r="K49" s="34">
        <v>0</v>
      </c>
      <c r="L49" s="34">
        <v>0</v>
      </c>
      <c r="M49" s="34">
        <v>0</v>
      </c>
      <c r="N49" s="34">
        <v>0</v>
      </c>
      <c r="O49" s="35">
        <f t="shared" si="1"/>
        <v>0</v>
      </c>
      <c r="W49" s="9"/>
      <c r="X49" s="5"/>
    </row>
    <row r="50" spans="1:24" ht="15" thickBot="1">
      <c r="A50" s="4"/>
      <c r="B50" s="11"/>
      <c r="C50" s="12"/>
      <c r="D50" s="12"/>
      <c r="E50" s="12"/>
      <c r="F50" s="12"/>
      <c r="G50" s="13"/>
      <c r="H50" s="8"/>
      <c r="I50" s="33" t="s">
        <v>41</v>
      </c>
      <c r="J50" s="34">
        <v>1</v>
      </c>
      <c r="K50" s="34">
        <v>5</v>
      </c>
      <c r="L50" s="34">
        <v>0</v>
      </c>
      <c r="M50" s="34">
        <v>0</v>
      </c>
      <c r="N50" s="34">
        <v>0</v>
      </c>
      <c r="O50" s="35">
        <f t="shared" si="1"/>
        <v>6</v>
      </c>
      <c r="W50" s="9"/>
      <c r="X50" s="5"/>
    </row>
    <row r="51" spans="1:24">
      <c r="A51" s="4"/>
      <c r="B51" s="15"/>
      <c r="C51" s="16"/>
      <c r="D51" s="16"/>
      <c r="E51" s="16"/>
      <c r="F51" s="16"/>
      <c r="G51" s="17"/>
      <c r="H51" s="8"/>
      <c r="I51" s="33" t="s">
        <v>42</v>
      </c>
      <c r="J51" s="34">
        <v>2</v>
      </c>
      <c r="K51" s="34">
        <v>14</v>
      </c>
      <c r="L51" s="34">
        <v>0</v>
      </c>
      <c r="M51" s="34">
        <v>0</v>
      </c>
      <c r="N51" s="34">
        <v>0</v>
      </c>
      <c r="O51" s="35">
        <f t="shared" si="1"/>
        <v>16</v>
      </c>
      <c r="W51" s="9"/>
      <c r="X51" s="5"/>
    </row>
    <row r="52" spans="1:24">
      <c r="A52" s="4"/>
      <c r="B52" s="8"/>
      <c r="G52" s="9"/>
      <c r="H52" s="8"/>
      <c r="I52" s="33" t="s">
        <v>43</v>
      </c>
      <c r="J52" s="34">
        <v>4</v>
      </c>
      <c r="K52" s="34">
        <v>16</v>
      </c>
      <c r="L52" s="34">
        <v>0</v>
      </c>
      <c r="M52" s="34">
        <v>0</v>
      </c>
      <c r="N52" s="34">
        <v>0</v>
      </c>
      <c r="O52" s="35">
        <f t="shared" si="1"/>
        <v>20</v>
      </c>
      <c r="W52" s="9"/>
      <c r="X52" s="5"/>
    </row>
    <row r="53" spans="1:24">
      <c r="A53" s="4"/>
      <c r="B53" s="8"/>
      <c r="G53" s="9"/>
      <c r="H53" s="8"/>
      <c r="I53" s="33" t="s">
        <v>44</v>
      </c>
      <c r="J53" s="34">
        <v>3</v>
      </c>
      <c r="K53" s="34">
        <v>7</v>
      </c>
      <c r="L53" s="34">
        <v>0</v>
      </c>
      <c r="M53" s="34">
        <v>0</v>
      </c>
      <c r="N53" s="34">
        <v>0</v>
      </c>
      <c r="O53" s="35">
        <f t="shared" si="1"/>
        <v>10</v>
      </c>
      <c r="W53" s="9"/>
      <c r="X53" s="5"/>
    </row>
    <row r="54" spans="1:24">
      <c r="A54" s="4"/>
      <c r="B54" s="8"/>
      <c r="G54" s="9"/>
      <c r="H54" s="8"/>
      <c r="I54" s="33" t="s">
        <v>45</v>
      </c>
      <c r="J54" s="34">
        <v>4</v>
      </c>
      <c r="K54" s="34">
        <v>17</v>
      </c>
      <c r="L54" s="34">
        <v>0</v>
      </c>
      <c r="M54" s="34">
        <v>0</v>
      </c>
      <c r="N54" s="34">
        <v>0</v>
      </c>
      <c r="O54" s="35">
        <f t="shared" si="1"/>
        <v>21</v>
      </c>
      <c r="W54" s="9"/>
      <c r="X54" s="5"/>
    </row>
    <row r="55" spans="1:24">
      <c r="A55" s="4"/>
      <c r="B55" s="8"/>
      <c r="G55" s="9"/>
      <c r="H55" s="8"/>
      <c r="I55" s="33" t="s">
        <v>46</v>
      </c>
      <c r="J55" s="34">
        <v>9</v>
      </c>
      <c r="K55" s="34">
        <v>30</v>
      </c>
      <c r="L55" s="34">
        <v>1</v>
      </c>
      <c r="M55" s="34">
        <v>0</v>
      </c>
      <c r="N55" s="34">
        <v>0</v>
      </c>
      <c r="O55" s="35">
        <f t="shared" si="1"/>
        <v>40</v>
      </c>
      <c r="W55" s="9"/>
      <c r="X55" s="5"/>
    </row>
    <row r="56" spans="1:24">
      <c r="A56" s="4"/>
      <c r="B56" s="8"/>
      <c r="G56" s="9"/>
      <c r="H56" s="8"/>
      <c r="I56" s="33" t="s">
        <v>47</v>
      </c>
      <c r="J56" s="34">
        <v>10</v>
      </c>
      <c r="K56" s="34">
        <v>17</v>
      </c>
      <c r="L56" s="34">
        <v>1</v>
      </c>
      <c r="M56" s="34">
        <v>0</v>
      </c>
      <c r="N56" s="34">
        <v>0</v>
      </c>
      <c r="O56" s="35">
        <f t="shared" si="1"/>
        <v>28</v>
      </c>
      <c r="W56" s="9"/>
      <c r="X56" s="5"/>
    </row>
    <row r="57" spans="1:24">
      <c r="A57" s="4"/>
      <c r="B57" s="8"/>
      <c r="G57" s="9"/>
      <c r="H57" s="8"/>
      <c r="I57" s="33" t="s">
        <v>48</v>
      </c>
      <c r="J57" s="34">
        <v>6</v>
      </c>
      <c r="K57" s="34">
        <v>20</v>
      </c>
      <c r="L57" s="34">
        <v>0</v>
      </c>
      <c r="M57" s="34">
        <v>0</v>
      </c>
      <c r="N57" s="34">
        <v>0</v>
      </c>
      <c r="O57" s="35">
        <f t="shared" si="1"/>
        <v>26</v>
      </c>
      <c r="W57" s="9"/>
      <c r="X57" s="5"/>
    </row>
    <row r="58" spans="1:24">
      <c r="A58" s="4"/>
      <c r="B58" s="8"/>
      <c r="G58" s="9"/>
      <c r="H58" s="8"/>
      <c r="I58" s="33" t="s">
        <v>49</v>
      </c>
      <c r="J58" s="34">
        <v>8</v>
      </c>
      <c r="K58" s="34">
        <v>21</v>
      </c>
      <c r="L58" s="34">
        <v>1</v>
      </c>
      <c r="M58" s="34">
        <v>0</v>
      </c>
      <c r="N58" s="34">
        <v>0</v>
      </c>
      <c r="O58" s="35">
        <f t="shared" si="1"/>
        <v>30</v>
      </c>
      <c r="W58" s="9"/>
      <c r="X58" s="5"/>
    </row>
    <row r="59" spans="1:24">
      <c r="A59" s="4"/>
      <c r="B59" s="8"/>
      <c r="G59" s="9"/>
      <c r="H59" s="8"/>
      <c r="I59" s="33" t="s">
        <v>50</v>
      </c>
      <c r="J59" s="34">
        <v>4</v>
      </c>
      <c r="K59" s="34">
        <v>11</v>
      </c>
      <c r="L59" s="34">
        <v>1</v>
      </c>
      <c r="M59" s="34">
        <v>0</v>
      </c>
      <c r="N59" s="34">
        <v>0</v>
      </c>
      <c r="O59" s="35">
        <f t="shared" si="1"/>
        <v>16</v>
      </c>
      <c r="W59" s="9"/>
      <c r="X59" s="5"/>
    </row>
    <row r="60" spans="1:24">
      <c r="A60" s="4"/>
      <c r="B60" s="8"/>
      <c r="G60" s="9"/>
      <c r="H60" s="8"/>
      <c r="I60" s="33" t="s">
        <v>51</v>
      </c>
      <c r="J60" s="34">
        <v>7</v>
      </c>
      <c r="K60" s="34">
        <v>11</v>
      </c>
      <c r="L60" s="34">
        <v>0</v>
      </c>
      <c r="M60" s="34">
        <v>0</v>
      </c>
      <c r="N60" s="34">
        <v>0</v>
      </c>
      <c r="O60" s="35">
        <f t="shared" si="1"/>
        <v>18</v>
      </c>
      <c r="W60" s="9"/>
      <c r="X60" s="5"/>
    </row>
    <row r="61" spans="1:24">
      <c r="A61" s="4"/>
      <c r="B61" s="8"/>
      <c r="G61" s="9"/>
      <c r="H61" s="8"/>
      <c r="I61" s="33" t="s">
        <v>52</v>
      </c>
      <c r="J61" s="34">
        <v>11</v>
      </c>
      <c r="K61" s="34">
        <v>16</v>
      </c>
      <c r="L61" s="34">
        <v>1</v>
      </c>
      <c r="M61" s="34">
        <v>0</v>
      </c>
      <c r="N61" s="34">
        <v>0</v>
      </c>
      <c r="O61" s="35">
        <f t="shared" si="1"/>
        <v>28</v>
      </c>
      <c r="W61" s="9"/>
      <c r="X61" s="5"/>
    </row>
    <row r="62" spans="1:24">
      <c r="A62" s="4"/>
      <c r="B62" s="8"/>
      <c r="G62" s="9"/>
      <c r="H62" s="8"/>
      <c r="I62" s="33" t="s">
        <v>53</v>
      </c>
      <c r="J62" s="34">
        <v>6</v>
      </c>
      <c r="K62" s="34">
        <v>18</v>
      </c>
      <c r="L62" s="34">
        <v>1</v>
      </c>
      <c r="M62" s="34">
        <v>0</v>
      </c>
      <c r="N62" s="34">
        <v>0</v>
      </c>
      <c r="O62" s="35">
        <f t="shared" si="1"/>
        <v>25</v>
      </c>
      <c r="W62" s="9"/>
      <c r="X62" s="5"/>
    </row>
    <row r="63" spans="1:24">
      <c r="A63" s="4"/>
      <c r="B63" s="8"/>
      <c r="G63" s="9"/>
      <c r="H63" s="8"/>
      <c r="I63" s="36" t="s">
        <v>25</v>
      </c>
      <c r="J63" s="37">
        <f>SUM(J40:J62)</f>
        <v>90</v>
      </c>
      <c r="K63" s="37">
        <f t="shared" ref="K63:N63" si="2">SUM(K40:K62)</f>
        <v>217</v>
      </c>
      <c r="L63" s="37">
        <f t="shared" si="2"/>
        <v>8</v>
      </c>
      <c r="M63" s="37">
        <f t="shared" si="2"/>
        <v>2</v>
      </c>
      <c r="N63" s="37">
        <f t="shared" si="2"/>
        <v>0</v>
      </c>
      <c r="O63" s="37">
        <f>SUM(O40:O62)</f>
        <v>317</v>
      </c>
      <c r="W63" s="9"/>
      <c r="X63" s="5"/>
    </row>
    <row r="64" spans="1:24">
      <c r="A64" s="4"/>
      <c r="B64" s="8"/>
      <c r="G64" s="9"/>
      <c r="H64" s="8"/>
      <c r="I64" s="36" t="s">
        <v>54</v>
      </c>
      <c r="J64" s="38">
        <f>J63/O63</f>
        <v>0.28391167192429023</v>
      </c>
      <c r="K64" s="38">
        <f>K63/O63</f>
        <v>0.68454258675078861</v>
      </c>
      <c r="L64" s="38">
        <f>L63/O63</f>
        <v>2.5236593059936908E-2</v>
      </c>
      <c r="M64" s="38">
        <f>M63/O63</f>
        <v>6.3091482649842269E-3</v>
      </c>
      <c r="N64" s="38">
        <f>N63/O63</f>
        <v>0</v>
      </c>
      <c r="O64" s="38"/>
      <c r="W64" s="9"/>
      <c r="X64" s="5"/>
    </row>
    <row r="65" spans="1:24">
      <c r="A65" s="4"/>
      <c r="B65" s="8"/>
      <c r="G65" s="9"/>
      <c r="H65" s="8"/>
      <c r="I65" s="42" t="s">
        <v>55</v>
      </c>
      <c r="J65" s="42"/>
      <c r="K65" s="42"/>
      <c r="L65" s="42"/>
      <c r="M65" s="42"/>
      <c r="N65" s="42"/>
      <c r="O65" s="39">
        <v>331</v>
      </c>
      <c r="W65" s="9"/>
      <c r="X65" s="5"/>
    </row>
    <row r="66" spans="1:24">
      <c r="A66" s="4"/>
      <c r="B66" s="8"/>
      <c r="G66" s="9"/>
      <c r="H66" s="8"/>
      <c r="W66" s="9"/>
      <c r="X66" s="5"/>
    </row>
    <row r="67" spans="1:24">
      <c r="A67" s="4"/>
      <c r="B67" s="8"/>
      <c r="G67" s="9"/>
      <c r="H67" s="8"/>
      <c r="W67" s="9"/>
      <c r="X67" s="5"/>
    </row>
    <row r="68" spans="1:24">
      <c r="B68" s="8"/>
      <c r="G68" s="9"/>
      <c r="H68" s="8"/>
      <c r="W68" s="9"/>
      <c r="X68" s="5"/>
    </row>
    <row r="69" spans="1:24">
      <c r="B69" s="8"/>
      <c r="G69" s="9"/>
      <c r="H69" s="8"/>
      <c r="W69" s="9"/>
      <c r="X69" s="5"/>
    </row>
    <row r="70" spans="1:24" ht="15" thickBot="1">
      <c r="B70" s="11"/>
      <c r="C70" s="12"/>
      <c r="D70" s="12"/>
      <c r="E70" s="12"/>
      <c r="F70" s="12"/>
      <c r="G70" s="13"/>
      <c r="H70" s="11"/>
      <c r="I70" s="12"/>
      <c r="J70" s="12"/>
      <c r="K70" s="12"/>
      <c r="L70" s="12"/>
      <c r="M70" s="12"/>
      <c r="N70" s="12"/>
      <c r="O70" s="12"/>
      <c r="P70" s="12"/>
      <c r="Q70" s="12"/>
      <c r="R70" s="12"/>
      <c r="S70" s="12"/>
      <c r="T70" s="12"/>
      <c r="U70" s="12"/>
      <c r="V70" s="12"/>
      <c r="W70" s="13"/>
      <c r="X70" s="5"/>
    </row>
    <row r="71" spans="1:24">
      <c r="H71" s="7"/>
      <c r="I71" s="7"/>
      <c r="J71" s="7"/>
      <c r="K71" s="7"/>
      <c r="L71" s="7"/>
      <c r="M71" s="7"/>
      <c r="N71" s="7"/>
      <c r="O71" s="7"/>
      <c r="P71" s="7"/>
      <c r="Q71" s="7"/>
      <c r="R71" s="7"/>
      <c r="S71" s="7"/>
      <c r="T71" s="7"/>
      <c r="U71" s="7"/>
      <c r="V71" s="7"/>
      <c r="W71" s="7"/>
    </row>
  </sheetData>
  <mergeCells count="13">
    <mergeCell ref="C5:D5"/>
    <mergeCell ref="C22:G30"/>
    <mergeCell ref="B6:G20"/>
    <mergeCell ref="C2:G2"/>
    <mergeCell ref="C3:G3"/>
    <mergeCell ref="E5:G5"/>
    <mergeCell ref="C4:G4"/>
    <mergeCell ref="I38:I39"/>
    <mergeCell ref="O38:O39"/>
    <mergeCell ref="I65:N65"/>
    <mergeCell ref="H2:J2"/>
    <mergeCell ref="H3:J3"/>
    <mergeCell ref="L29:W32"/>
  </mergeCells>
  <pageMargins left="0.7" right="0.7" top="0.75" bottom="0.75" header="0.3" footer="0.3"/>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33"/>
  <sheetViews>
    <sheetView workbookViewId="0">
      <selection activeCell="D38" sqref="D38"/>
    </sheetView>
  </sheetViews>
  <sheetFormatPr baseColWidth="10" defaultRowHeight="14" x14ac:dyDescent="0"/>
  <cols>
    <col min="1" max="1" width="10.83203125" style="3"/>
    <col min="2" max="2" width="10.83203125" style="26"/>
    <col min="3" max="16384" width="10.83203125" style="3"/>
  </cols>
  <sheetData>
    <row r="1" spans="1:17">
      <c r="A1" s="4"/>
      <c r="B1" s="43" t="s">
        <v>16</v>
      </c>
      <c r="C1" s="44"/>
      <c r="D1" s="44"/>
      <c r="E1" s="18"/>
      <c r="F1" s="16"/>
      <c r="G1" s="16"/>
      <c r="H1" s="16"/>
      <c r="I1" s="16"/>
      <c r="J1" s="16"/>
      <c r="K1" s="16"/>
      <c r="L1" s="16"/>
      <c r="M1" s="16"/>
      <c r="N1" s="16"/>
      <c r="O1" s="16"/>
      <c r="P1" s="16"/>
      <c r="Q1" s="17"/>
    </row>
    <row r="2" spans="1:17">
      <c r="A2" s="4"/>
      <c r="B2" s="45" t="s">
        <v>4</v>
      </c>
      <c r="C2" s="46"/>
      <c r="D2" s="46"/>
      <c r="E2" s="5"/>
      <c r="Q2" s="9"/>
    </row>
    <row r="3" spans="1:17">
      <c r="A3" s="4"/>
      <c r="B3" s="19" t="s">
        <v>1</v>
      </c>
      <c r="C3" s="2" t="s">
        <v>2</v>
      </c>
      <c r="D3" s="2" t="s">
        <v>3</v>
      </c>
      <c r="E3" s="5"/>
      <c r="Q3" s="9"/>
    </row>
    <row r="4" spans="1:17">
      <c r="A4" s="27"/>
      <c r="B4" s="20">
        <v>0</v>
      </c>
      <c r="C4" s="1">
        <v>25</v>
      </c>
      <c r="D4" s="1">
        <v>0</v>
      </c>
      <c r="E4" s="5"/>
      <c r="Q4" s="9"/>
    </row>
    <row r="5" spans="1:17">
      <c r="A5" s="27"/>
      <c r="B5" s="20">
        <v>2</v>
      </c>
      <c r="C5" s="1">
        <v>66</v>
      </c>
      <c r="D5" s="1">
        <f>C5-C4</f>
        <v>41</v>
      </c>
      <c r="E5" s="5"/>
      <c r="Q5" s="9"/>
    </row>
    <row r="6" spans="1:17">
      <c r="A6" s="27"/>
      <c r="B6" s="20">
        <v>2</v>
      </c>
      <c r="C6" s="1">
        <v>93</v>
      </c>
      <c r="D6" s="1">
        <f>D5+(C6-C5)</f>
        <v>68</v>
      </c>
      <c r="E6" s="5"/>
      <c r="Q6" s="9"/>
    </row>
    <row r="7" spans="1:17">
      <c r="A7" s="27"/>
      <c r="B7" s="20">
        <v>2</v>
      </c>
      <c r="C7" s="1">
        <v>112</v>
      </c>
      <c r="D7" s="1">
        <f t="shared" ref="D7:D32" si="0">D6+(C7-C6)</f>
        <v>87</v>
      </c>
      <c r="E7" s="5"/>
      <c r="Q7" s="9"/>
    </row>
    <row r="8" spans="1:17">
      <c r="A8" s="27"/>
      <c r="B8" s="20">
        <v>2</v>
      </c>
      <c r="C8" s="1">
        <v>129</v>
      </c>
      <c r="D8" s="1">
        <f t="shared" si="0"/>
        <v>104</v>
      </c>
      <c r="E8" s="5"/>
      <c r="Q8" s="9"/>
    </row>
    <row r="9" spans="1:17">
      <c r="A9" s="27"/>
      <c r="B9" s="20">
        <v>2</v>
      </c>
      <c r="C9" s="1">
        <v>144</v>
      </c>
      <c r="D9" s="1">
        <f t="shared" si="0"/>
        <v>119</v>
      </c>
      <c r="E9" s="5"/>
      <c r="Q9" s="9"/>
    </row>
    <row r="10" spans="1:17">
      <c r="A10" s="27"/>
      <c r="B10" s="20">
        <v>1</v>
      </c>
      <c r="C10" s="1">
        <v>153</v>
      </c>
      <c r="D10" s="1">
        <f t="shared" si="0"/>
        <v>128</v>
      </c>
      <c r="E10" s="5"/>
      <c r="Q10" s="9"/>
    </row>
    <row r="11" spans="1:17">
      <c r="A11" s="27"/>
      <c r="B11" s="20">
        <v>1</v>
      </c>
      <c r="C11" s="1">
        <v>159</v>
      </c>
      <c r="D11" s="1">
        <f t="shared" si="0"/>
        <v>134</v>
      </c>
      <c r="E11" s="5"/>
      <c r="Q11" s="9"/>
    </row>
    <row r="12" spans="1:17">
      <c r="A12" s="27"/>
      <c r="B12" s="20">
        <v>1</v>
      </c>
      <c r="C12" s="1">
        <v>171</v>
      </c>
      <c r="D12" s="1">
        <f t="shared" si="0"/>
        <v>146</v>
      </c>
      <c r="E12" s="5"/>
      <c r="Q12" s="9"/>
    </row>
    <row r="13" spans="1:17">
      <c r="A13" s="27"/>
      <c r="B13" s="20">
        <v>1</v>
      </c>
      <c r="C13" s="1">
        <v>180</v>
      </c>
      <c r="D13" s="1">
        <f t="shared" si="0"/>
        <v>155</v>
      </c>
      <c r="E13" s="5"/>
      <c r="Q13" s="9"/>
    </row>
    <row r="14" spans="1:17">
      <c r="A14" s="27"/>
      <c r="B14" s="20">
        <v>1</v>
      </c>
      <c r="C14" s="1">
        <v>190</v>
      </c>
      <c r="D14" s="1">
        <f t="shared" si="0"/>
        <v>165</v>
      </c>
      <c r="E14" s="5"/>
      <c r="Q14" s="9"/>
    </row>
    <row r="15" spans="1:17">
      <c r="A15" s="27"/>
      <c r="B15" s="20">
        <v>1</v>
      </c>
      <c r="C15" s="1">
        <v>201</v>
      </c>
      <c r="D15" s="1">
        <f t="shared" si="0"/>
        <v>176</v>
      </c>
      <c r="E15" s="5"/>
      <c r="Q15" s="9"/>
    </row>
    <row r="16" spans="1:17">
      <c r="A16" s="27"/>
      <c r="B16" s="20">
        <v>1</v>
      </c>
      <c r="C16" s="1">
        <v>211</v>
      </c>
      <c r="D16" s="1">
        <f t="shared" si="0"/>
        <v>186</v>
      </c>
      <c r="E16" s="5"/>
      <c r="Q16" s="9"/>
    </row>
    <row r="17" spans="1:17">
      <c r="A17" s="27"/>
      <c r="B17" s="20">
        <v>1</v>
      </c>
      <c r="C17" s="1">
        <v>224</v>
      </c>
      <c r="D17" s="1">
        <f t="shared" si="0"/>
        <v>199</v>
      </c>
      <c r="E17" s="5"/>
      <c r="Q17" s="9"/>
    </row>
    <row r="18" spans="1:17">
      <c r="A18" s="27"/>
      <c r="B18" s="20">
        <v>1</v>
      </c>
      <c r="C18" s="1">
        <v>235</v>
      </c>
      <c r="D18" s="1">
        <f t="shared" si="0"/>
        <v>210</v>
      </c>
      <c r="E18" s="5"/>
      <c r="Q18" s="9"/>
    </row>
    <row r="19" spans="1:17">
      <c r="A19" s="27"/>
      <c r="B19" s="20">
        <v>1</v>
      </c>
      <c r="C19" s="1">
        <v>249</v>
      </c>
      <c r="D19" s="1">
        <f t="shared" si="0"/>
        <v>224</v>
      </c>
      <c r="E19" s="5"/>
      <c r="Q19" s="9"/>
    </row>
    <row r="20" spans="1:17">
      <c r="A20" s="27"/>
      <c r="B20" s="20">
        <v>1</v>
      </c>
      <c r="C20" s="1">
        <v>265</v>
      </c>
      <c r="D20" s="1">
        <f t="shared" si="0"/>
        <v>240</v>
      </c>
      <c r="E20" s="5"/>
      <c r="Q20" s="9"/>
    </row>
    <row r="21" spans="1:17">
      <c r="A21" s="27"/>
      <c r="B21" s="20">
        <v>1</v>
      </c>
      <c r="C21" s="1">
        <v>280</v>
      </c>
      <c r="D21" s="1">
        <f t="shared" si="0"/>
        <v>255</v>
      </c>
      <c r="E21" s="5"/>
      <c r="Q21" s="9"/>
    </row>
    <row r="22" spans="1:17">
      <c r="A22" s="27"/>
      <c r="B22" s="20">
        <v>1</v>
      </c>
      <c r="C22" s="1">
        <v>296</v>
      </c>
      <c r="D22" s="1">
        <f t="shared" si="0"/>
        <v>271</v>
      </c>
      <c r="E22" s="5"/>
      <c r="Q22" s="9"/>
    </row>
    <row r="23" spans="1:17">
      <c r="A23" s="27"/>
      <c r="B23" s="20">
        <v>1</v>
      </c>
      <c r="C23" s="1">
        <v>313</v>
      </c>
      <c r="D23" s="1">
        <f t="shared" si="0"/>
        <v>288</v>
      </c>
      <c r="E23" s="5"/>
      <c r="Q23" s="9"/>
    </row>
    <row r="24" spans="1:17">
      <c r="A24" s="27"/>
      <c r="B24" s="20">
        <v>1</v>
      </c>
      <c r="C24" s="1">
        <v>330</v>
      </c>
      <c r="D24" s="1">
        <f t="shared" si="0"/>
        <v>305</v>
      </c>
      <c r="E24" s="5"/>
      <c r="Q24" s="9"/>
    </row>
    <row r="25" spans="1:17">
      <c r="A25" s="27"/>
      <c r="B25" s="20">
        <v>1</v>
      </c>
      <c r="C25" s="1">
        <v>346</v>
      </c>
      <c r="D25" s="1">
        <f t="shared" si="0"/>
        <v>321</v>
      </c>
      <c r="E25" s="5"/>
      <c r="Q25" s="9"/>
    </row>
    <row r="26" spans="1:17">
      <c r="A26" s="27"/>
      <c r="B26" s="20">
        <v>1</v>
      </c>
      <c r="C26" s="1">
        <v>366</v>
      </c>
      <c r="D26" s="1">
        <f t="shared" si="0"/>
        <v>341</v>
      </c>
      <c r="E26" s="5"/>
      <c r="Q26" s="9"/>
    </row>
    <row r="27" spans="1:17">
      <c r="A27" s="27"/>
      <c r="B27" s="20">
        <v>1</v>
      </c>
      <c r="C27" s="1">
        <v>384</v>
      </c>
      <c r="D27" s="1">
        <f t="shared" si="0"/>
        <v>359</v>
      </c>
      <c r="E27" s="5"/>
      <c r="Q27" s="9"/>
    </row>
    <row r="28" spans="1:17">
      <c r="A28" s="27"/>
      <c r="B28" s="20">
        <v>1</v>
      </c>
      <c r="C28" s="1">
        <v>404</v>
      </c>
      <c r="D28" s="1">
        <f t="shared" si="0"/>
        <v>379</v>
      </c>
      <c r="E28" s="5"/>
      <c r="F28" s="47" t="s">
        <v>15</v>
      </c>
      <c r="G28" s="48"/>
      <c r="H28" s="48"/>
      <c r="I28" s="48"/>
      <c r="J28" s="48"/>
      <c r="K28" s="48"/>
      <c r="L28" s="48"/>
      <c r="M28" s="48"/>
      <c r="N28" s="48"/>
      <c r="O28" s="48"/>
      <c r="P28" s="48"/>
      <c r="Q28" s="49"/>
    </row>
    <row r="29" spans="1:17">
      <c r="A29" s="27"/>
      <c r="B29" s="20">
        <v>1</v>
      </c>
      <c r="C29" s="1">
        <v>425</v>
      </c>
      <c r="D29" s="1">
        <f t="shared" si="0"/>
        <v>400</v>
      </c>
      <c r="E29" s="5"/>
      <c r="F29" s="50"/>
      <c r="G29" s="51"/>
      <c r="H29" s="51"/>
      <c r="I29" s="51"/>
      <c r="J29" s="51"/>
      <c r="K29" s="51"/>
      <c r="L29" s="51"/>
      <c r="M29" s="51"/>
      <c r="N29" s="51"/>
      <c r="O29" s="51"/>
      <c r="P29" s="51"/>
      <c r="Q29" s="52"/>
    </row>
    <row r="30" spans="1:17">
      <c r="A30" s="27"/>
      <c r="B30" s="20">
        <v>1</v>
      </c>
      <c r="C30" s="1">
        <v>446</v>
      </c>
      <c r="D30" s="1">
        <f t="shared" si="0"/>
        <v>421</v>
      </c>
      <c r="E30" s="5"/>
      <c r="F30" s="50"/>
      <c r="G30" s="51"/>
      <c r="H30" s="51"/>
      <c r="I30" s="51"/>
      <c r="J30" s="51"/>
      <c r="K30" s="51"/>
      <c r="L30" s="51"/>
      <c r="M30" s="51"/>
      <c r="N30" s="51"/>
      <c r="O30" s="51"/>
      <c r="P30" s="51"/>
      <c r="Q30" s="52"/>
    </row>
    <row r="31" spans="1:17">
      <c r="A31" s="27"/>
      <c r="B31" s="20">
        <v>1</v>
      </c>
      <c r="C31" s="1">
        <v>467</v>
      </c>
      <c r="D31" s="1">
        <f t="shared" si="0"/>
        <v>442</v>
      </c>
      <c r="E31" s="5"/>
      <c r="F31" s="53"/>
      <c r="G31" s="54"/>
      <c r="H31" s="54"/>
      <c r="I31" s="54"/>
      <c r="J31" s="54"/>
      <c r="K31" s="54"/>
      <c r="L31" s="54"/>
      <c r="M31" s="54"/>
      <c r="N31" s="54"/>
      <c r="O31" s="54"/>
      <c r="P31" s="54"/>
      <c r="Q31" s="55"/>
    </row>
    <row r="32" spans="1:17" ht="15" thickBot="1">
      <c r="A32" s="27"/>
      <c r="B32" s="23">
        <v>1</v>
      </c>
      <c r="C32" s="24">
        <v>488</v>
      </c>
      <c r="D32" s="24">
        <f t="shared" si="0"/>
        <v>463</v>
      </c>
      <c r="E32" s="12"/>
      <c r="F32" s="12"/>
      <c r="G32" s="12"/>
      <c r="H32" s="12"/>
      <c r="I32" s="12"/>
      <c r="J32" s="12"/>
      <c r="K32" s="12"/>
      <c r="L32" s="12"/>
      <c r="M32" s="12"/>
      <c r="N32" s="12"/>
      <c r="O32" s="12"/>
      <c r="P32" s="12"/>
      <c r="Q32" s="13"/>
    </row>
    <row r="33" spans="2:17">
      <c r="B33" s="25"/>
      <c r="C33" s="7"/>
      <c r="D33" s="7"/>
      <c r="E33" s="7"/>
      <c r="F33" s="7"/>
      <c r="G33" s="7"/>
      <c r="H33" s="7"/>
      <c r="I33" s="7"/>
      <c r="J33" s="7"/>
      <c r="K33" s="7"/>
      <c r="L33" s="7"/>
      <c r="M33" s="7"/>
      <c r="N33" s="7"/>
      <c r="O33" s="7"/>
      <c r="P33" s="7"/>
      <c r="Q33" s="7"/>
    </row>
  </sheetData>
  <mergeCells count="3">
    <mergeCell ref="B2:D2"/>
    <mergeCell ref="B1:D1"/>
    <mergeCell ref="F28:Q31"/>
  </mergeCells>
  <pageMargins left="0.7" right="0.7" top="0.75" bottom="0.75" header="0.3" footer="0.3"/>
  <drawing r:id="rId1"/>
  <legacy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I29"/>
  <sheetViews>
    <sheetView workbookViewId="0">
      <selection activeCell="K18" sqref="K18"/>
    </sheetView>
  </sheetViews>
  <sheetFormatPr baseColWidth="10" defaultRowHeight="14" x14ac:dyDescent="0"/>
  <cols>
    <col min="2" max="2" width="20.6640625" bestFit="1" customWidth="1"/>
  </cols>
  <sheetData>
    <row r="2" spans="3:9">
      <c r="C2" s="40" t="s">
        <v>19</v>
      </c>
      <c r="D2" s="32" t="s">
        <v>20</v>
      </c>
      <c r="E2" s="32" t="s">
        <v>21</v>
      </c>
      <c r="F2" s="32" t="s">
        <v>22</v>
      </c>
      <c r="G2" s="32" t="s">
        <v>23</v>
      </c>
      <c r="H2" s="32" t="s">
        <v>24</v>
      </c>
      <c r="I2" s="41" t="s">
        <v>25</v>
      </c>
    </row>
    <row r="3" spans="3:9" ht="36">
      <c r="C3" s="40"/>
      <c r="D3" s="32" t="s">
        <v>26</v>
      </c>
      <c r="E3" s="32" t="s">
        <v>27</v>
      </c>
      <c r="F3" s="32" t="s">
        <v>28</v>
      </c>
      <c r="G3" s="32" t="s">
        <v>29</v>
      </c>
      <c r="H3" s="32" t="s">
        <v>30</v>
      </c>
      <c r="I3" s="41"/>
    </row>
    <row r="4" spans="3:9">
      <c r="C4" s="33" t="s">
        <v>31</v>
      </c>
      <c r="D4" s="34">
        <v>5</v>
      </c>
      <c r="E4" s="34">
        <v>5</v>
      </c>
      <c r="F4" s="34">
        <v>1</v>
      </c>
      <c r="G4" s="34">
        <v>1</v>
      </c>
      <c r="H4" s="34">
        <v>0</v>
      </c>
      <c r="I4" s="35">
        <f>SUM(D4:H4)</f>
        <v>12</v>
      </c>
    </row>
    <row r="5" spans="3:9">
      <c r="C5" s="33" t="s">
        <v>32</v>
      </c>
      <c r="D5" s="34">
        <v>3</v>
      </c>
      <c r="E5" s="34">
        <v>7</v>
      </c>
      <c r="F5" s="34">
        <v>1</v>
      </c>
      <c r="G5" s="34">
        <v>0</v>
      </c>
      <c r="H5" s="34">
        <v>0</v>
      </c>
      <c r="I5" s="35">
        <f t="shared" ref="I5:I26" si="0">SUM(D5:H5)</f>
        <v>11</v>
      </c>
    </row>
    <row r="6" spans="3:9">
      <c r="C6" s="33" t="s">
        <v>33</v>
      </c>
      <c r="D6" s="34">
        <v>3</v>
      </c>
      <c r="E6" s="34">
        <v>1</v>
      </c>
      <c r="F6" s="34">
        <v>0</v>
      </c>
      <c r="G6" s="34">
        <v>0</v>
      </c>
      <c r="H6" s="34">
        <v>0</v>
      </c>
      <c r="I6" s="35">
        <f t="shared" si="0"/>
        <v>4</v>
      </c>
    </row>
    <row r="7" spans="3:9">
      <c r="C7" s="33" t="s">
        <v>34</v>
      </c>
      <c r="D7" s="34">
        <v>3</v>
      </c>
      <c r="E7" s="34">
        <v>0</v>
      </c>
      <c r="F7" s="34">
        <v>0</v>
      </c>
      <c r="G7" s="34">
        <v>0</v>
      </c>
      <c r="H7" s="34">
        <v>0</v>
      </c>
      <c r="I7" s="35">
        <f t="shared" si="0"/>
        <v>3</v>
      </c>
    </row>
    <row r="8" spans="3:9">
      <c r="C8" s="33" t="s">
        <v>35</v>
      </c>
      <c r="D8" s="34">
        <v>0</v>
      </c>
      <c r="E8" s="34">
        <v>1</v>
      </c>
      <c r="F8" s="34">
        <v>0</v>
      </c>
      <c r="G8" s="34">
        <v>1</v>
      </c>
      <c r="H8" s="34">
        <v>0</v>
      </c>
      <c r="I8" s="35">
        <f t="shared" si="0"/>
        <v>2</v>
      </c>
    </row>
    <row r="9" spans="3:9">
      <c r="C9" s="33" t="s">
        <v>36</v>
      </c>
      <c r="D9" s="34">
        <v>0</v>
      </c>
      <c r="E9" s="34">
        <v>0</v>
      </c>
      <c r="F9" s="34">
        <v>0</v>
      </c>
      <c r="G9" s="34">
        <v>0</v>
      </c>
      <c r="H9" s="34">
        <v>0</v>
      </c>
      <c r="I9" s="35">
        <f t="shared" si="0"/>
        <v>0</v>
      </c>
    </row>
    <row r="10" spans="3:9">
      <c r="C10" s="33" t="s">
        <v>37</v>
      </c>
      <c r="D10" s="34">
        <v>1</v>
      </c>
      <c r="E10" s="34">
        <v>0</v>
      </c>
      <c r="F10" s="34">
        <v>0</v>
      </c>
      <c r="G10" s="34">
        <v>0</v>
      </c>
      <c r="H10" s="34">
        <v>0</v>
      </c>
      <c r="I10" s="35">
        <f t="shared" si="0"/>
        <v>1</v>
      </c>
    </row>
    <row r="11" spans="3:9">
      <c r="C11" s="33" t="s">
        <v>38</v>
      </c>
      <c r="D11" s="34">
        <v>0</v>
      </c>
      <c r="E11" s="34">
        <v>0</v>
      </c>
      <c r="F11" s="34">
        <v>0</v>
      </c>
      <c r="G11" s="34">
        <v>0</v>
      </c>
      <c r="H11" s="34">
        <v>0</v>
      </c>
      <c r="I11" s="35">
        <f t="shared" si="0"/>
        <v>0</v>
      </c>
    </row>
    <row r="12" spans="3:9">
      <c r="C12" s="33" t="s">
        <v>39</v>
      </c>
      <c r="D12" s="34">
        <v>0</v>
      </c>
      <c r="E12" s="34">
        <v>0</v>
      </c>
      <c r="F12" s="34">
        <v>0</v>
      </c>
      <c r="G12" s="34">
        <v>0</v>
      </c>
      <c r="H12" s="34">
        <v>0</v>
      </c>
      <c r="I12" s="35">
        <f t="shared" si="0"/>
        <v>0</v>
      </c>
    </row>
    <row r="13" spans="3:9">
      <c r="C13" s="33" t="s">
        <v>40</v>
      </c>
      <c r="D13" s="34">
        <v>0</v>
      </c>
      <c r="E13" s="34">
        <v>0</v>
      </c>
      <c r="F13" s="34">
        <v>0</v>
      </c>
      <c r="G13" s="34">
        <v>0</v>
      </c>
      <c r="H13" s="34">
        <v>0</v>
      </c>
      <c r="I13" s="35">
        <f t="shared" si="0"/>
        <v>0</v>
      </c>
    </row>
    <row r="14" spans="3:9">
      <c r="C14" s="33" t="s">
        <v>41</v>
      </c>
      <c r="D14" s="34">
        <v>1</v>
      </c>
      <c r="E14" s="34">
        <v>5</v>
      </c>
      <c r="F14" s="34">
        <v>0</v>
      </c>
      <c r="G14" s="34">
        <v>0</v>
      </c>
      <c r="H14" s="34">
        <v>0</v>
      </c>
      <c r="I14" s="35">
        <f t="shared" si="0"/>
        <v>6</v>
      </c>
    </row>
    <row r="15" spans="3:9">
      <c r="C15" s="33" t="s">
        <v>42</v>
      </c>
      <c r="D15" s="34">
        <v>2</v>
      </c>
      <c r="E15" s="34">
        <v>14</v>
      </c>
      <c r="F15" s="34">
        <v>0</v>
      </c>
      <c r="G15" s="34">
        <v>0</v>
      </c>
      <c r="H15" s="34">
        <v>0</v>
      </c>
      <c r="I15" s="35">
        <f t="shared" si="0"/>
        <v>16</v>
      </c>
    </row>
    <row r="16" spans="3:9">
      <c r="C16" s="33" t="s">
        <v>43</v>
      </c>
      <c r="D16" s="34">
        <v>4</v>
      </c>
      <c r="E16" s="34">
        <v>16</v>
      </c>
      <c r="F16" s="34">
        <v>0</v>
      </c>
      <c r="G16" s="34">
        <v>0</v>
      </c>
      <c r="H16" s="34">
        <v>0</v>
      </c>
      <c r="I16" s="35">
        <f t="shared" si="0"/>
        <v>20</v>
      </c>
    </row>
    <row r="17" spans="3:9">
      <c r="C17" s="33" t="s">
        <v>44</v>
      </c>
      <c r="D17" s="34">
        <v>3</v>
      </c>
      <c r="E17" s="34">
        <v>7</v>
      </c>
      <c r="F17" s="34">
        <v>0</v>
      </c>
      <c r="G17" s="34">
        <v>0</v>
      </c>
      <c r="H17" s="34">
        <v>0</v>
      </c>
      <c r="I17" s="35">
        <f t="shared" si="0"/>
        <v>10</v>
      </c>
    </row>
    <row r="18" spans="3:9">
      <c r="C18" s="33" t="s">
        <v>45</v>
      </c>
      <c r="D18" s="34">
        <v>4</v>
      </c>
      <c r="E18" s="34">
        <v>17</v>
      </c>
      <c r="F18" s="34">
        <v>0</v>
      </c>
      <c r="G18" s="34">
        <v>0</v>
      </c>
      <c r="H18" s="34">
        <v>0</v>
      </c>
      <c r="I18" s="35">
        <f t="shared" si="0"/>
        <v>21</v>
      </c>
    </row>
    <row r="19" spans="3:9">
      <c r="C19" s="33" t="s">
        <v>46</v>
      </c>
      <c r="D19" s="34">
        <v>9</v>
      </c>
      <c r="E19" s="34">
        <v>30</v>
      </c>
      <c r="F19" s="34">
        <v>1</v>
      </c>
      <c r="G19" s="34">
        <v>0</v>
      </c>
      <c r="H19" s="34">
        <v>0</v>
      </c>
      <c r="I19" s="35">
        <f t="shared" si="0"/>
        <v>40</v>
      </c>
    </row>
    <row r="20" spans="3:9">
      <c r="C20" s="33" t="s">
        <v>47</v>
      </c>
      <c r="D20" s="34">
        <v>10</v>
      </c>
      <c r="E20" s="34">
        <v>17</v>
      </c>
      <c r="F20" s="34">
        <v>1</v>
      </c>
      <c r="G20" s="34">
        <v>0</v>
      </c>
      <c r="H20" s="34">
        <v>0</v>
      </c>
      <c r="I20" s="35">
        <f t="shared" si="0"/>
        <v>28</v>
      </c>
    </row>
    <row r="21" spans="3:9">
      <c r="C21" s="33" t="s">
        <v>48</v>
      </c>
      <c r="D21" s="34">
        <v>6</v>
      </c>
      <c r="E21" s="34">
        <v>20</v>
      </c>
      <c r="F21" s="34">
        <v>0</v>
      </c>
      <c r="G21" s="34">
        <v>0</v>
      </c>
      <c r="H21" s="34">
        <v>0</v>
      </c>
      <c r="I21" s="35">
        <f t="shared" si="0"/>
        <v>26</v>
      </c>
    </row>
    <row r="22" spans="3:9">
      <c r="C22" s="33" t="s">
        <v>49</v>
      </c>
      <c r="D22" s="34">
        <v>8</v>
      </c>
      <c r="E22" s="34">
        <v>21</v>
      </c>
      <c r="F22" s="34">
        <v>1</v>
      </c>
      <c r="G22" s="34">
        <v>0</v>
      </c>
      <c r="H22" s="34">
        <v>0</v>
      </c>
      <c r="I22" s="35">
        <f t="shared" si="0"/>
        <v>30</v>
      </c>
    </row>
    <row r="23" spans="3:9">
      <c r="C23" s="33" t="s">
        <v>50</v>
      </c>
      <c r="D23" s="34">
        <v>4</v>
      </c>
      <c r="E23" s="34">
        <v>11</v>
      </c>
      <c r="F23" s="34">
        <v>1</v>
      </c>
      <c r="G23" s="34">
        <v>0</v>
      </c>
      <c r="H23" s="34">
        <v>0</v>
      </c>
      <c r="I23" s="35">
        <f t="shared" si="0"/>
        <v>16</v>
      </c>
    </row>
    <row r="24" spans="3:9">
      <c r="C24" s="33" t="s">
        <v>51</v>
      </c>
      <c r="D24" s="34">
        <v>7</v>
      </c>
      <c r="E24" s="34">
        <v>11</v>
      </c>
      <c r="F24" s="34">
        <v>0</v>
      </c>
      <c r="G24" s="34">
        <v>0</v>
      </c>
      <c r="H24" s="34">
        <v>0</v>
      </c>
      <c r="I24" s="35">
        <f t="shared" si="0"/>
        <v>18</v>
      </c>
    </row>
    <row r="25" spans="3:9">
      <c r="C25" s="33" t="s">
        <v>52</v>
      </c>
      <c r="D25" s="34">
        <v>11</v>
      </c>
      <c r="E25" s="34">
        <v>16</v>
      </c>
      <c r="F25" s="34">
        <v>1</v>
      </c>
      <c r="G25" s="34">
        <v>0</v>
      </c>
      <c r="H25" s="34">
        <v>0</v>
      </c>
      <c r="I25" s="35">
        <f t="shared" si="0"/>
        <v>28</v>
      </c>
    </row>
    <row r="26" spans="3:9">
      <c r="C26" s="33" t="s">
        <v>53</v>
      </c>
      <c r="D26" s="34">
        <v>6</v>
      </c>
      <c r="E26" s="34">
        <v>18</v>
      </c>
      <c r="F26" s="34">
        <v>1</v>
      </c>
      <c r="G26" s="34">
        <v>0</v>
      </c>
      <c r="H26" s="34">
        <v>0</v>
      </c>
      <c r="I26" s="35">
        <f t="shared" si="0"/>
        <v>25</v>
      </c>
    </row>
    <row r="27" spans="3:9">
      <c r="C27" s="36" t="s">
        <v>25</v>
      </c>
      <c r="D27" s="37">
        <f>SUM(D4:D26)</f>
        <v>90</v>
      </c>
      <c r="E27" s="37">
        <f t="shared" ref="E27:H27" si="1">SUM(E4:E26)</f>
        <v>217</v>
      </c>
      <c r="F27" s="37">
        <f t="shared" si="1"/>
        <v>8</v>
      </c>
      <c r="G27" s="37">
        <f t="shared" si="1"/>
        <v>2</v>
      </c>
      <c r="H27" s="37">
        <f t="shared" si="1"/>
        <v>0</v>
      </c>
      <c r="I27" s="37">
        <f>SUM(I4:I26)</f>
        <v>317</v>
      </c>
    </row>
    <row r="28" spans="3:9">
      <c r="C28" s="36" t="s">
        <v>54</v>
      </c>
      <c r="D28" s="38">
        <f>D27/I27</f>
        <v>0.28391167192429023</v>
      </c>
      <c r="E28" s="38">
        <f>E27/I27</f>
        <v>0.68454258675078861</v>
      </c>
      <c r="F28" s="38">
        <f>F27/I27</f>
        <v>2.5236593059936908E-2</v>
      </c>
      <c r="G28" s="38">
        <f>G27/I27</f>
        <v>6.3091482649842269E-3</v>
      </c>
      <c r="H28" s="38">
        <f>H27/I27</f>
        <v>0</v>
      </c>
      <c r="I28" s="38"/>
    </row>
    <row r="29" spans="3:9">
      <c r="C29" s="42" t="s">
        <v>55</v>
      </c>
      <c r="D29" s="42"/>
      <c r="E29" s="42"/>
      <c r="F29" s="42"/>
      <c r="G29" s="42"/>
      <c r="H29" s="42"/>
      <c r="I29" s="39">
        <v>331</v>
      </c>
    </row>
  </sheetData>
  <mergeCells count="3">
    <mergeCell ref="C2:C3"/>
    <mergeCell ref="I2:I3"/>
    <mergeCell ref="C29:H29"/>
  </mergeCells>
  <pageMargins left="0.7" right="0.7" top="0.75" bottom="0.75" header="0.3" footer="0.3"/>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Perfil</vt:lpstr>
      <vt:lpstr>DCP</vt:lpstr>
      <vt:lpstr>Conteo Transito</vt:lpstr>
    </vt:vector>
  </TitlesOfParts>
  <Company>Universidad de Costa Rica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jquesada</dc:creator>
  <cp:lastModifiedBy>Kelly Mason</cp:lastModifiedBy>
  <dcterms:created xsi:type="dcterms:W3CDTF">2015-02-23T14:29:24Z</dcterms:created>
  <dcterms:modified xsi:type="dcterms:W3CDTF">2015-02-24T03:05:04Z</dcterms:modified>
</cp:coreProperties>
</file>